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Users\R-KAJINAMI\Desktop\7月から財政調査ボックス\20240826【919（木）〆切】令和４年度財政状況資料集の作成について（2回目・地方公会計関係）\回答（HPアップ）\"/>
    </mc:Choice>
  </mc:AlternateContent>
  <xr:revisionPtr revIDLastSave="0" documentId="13_ncr:1_{2D322925-28E4-48B4-9E7C-A66B20D7C667}" xr6:coauthVersionLast="36" xr6:coauthVersionMax="36" xr10:uidLastSave="{00000000-0000-0000-0000-000000000000}"/>
  <bookViews>
    <workbookView xWindow="0" yWindow="0" windowWidth="21435" windowHeight="1204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P63" i="12"/>
  <c r="AU63" i="12"/>
  <c r="AF63" i="12"/>
  <c r="AP23" i="12"/>
  <c r="AA23" i="12"/>
  <c r="V23" i="12"/>
  <c r="Q23" i="12"/>
  <c r="AA34" i="12"/>
  <c r="AA33" i="12"/>
  <c r="AA32" i="12"/>
  <c r="AA31" i="12"/>
  <c r="AA30" i="12"/>
  <c r="AA29" i="12"/>
  <c r="AA28" i="12"/>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W36" i="10"/>
  <c r="BW37" i="10" s="1"/>
  <c r="BW38" i="10" s="1"/>
  <c r="BW39" i="10" s="1"/>
  <c r="BW40" i="10" s="1"/>
  <c r="BW41" i="10" s="1"/>
  <c r="BE36" i="10"/>
  <c r="AM36" i="10"/>
  <c r="C36" i="10"/>
  <c r="CO35" i="10"/>
  <c r="BW35" i="10"/>
  <c r="AM35" i="10"/>
  <c r="C35" i="10"/>
  <c r="CO34" i="10"/>
  <c r="BW34" i="10"/>
  <c r="AM34" i="10"/>
  <c r="U34" i="10"/>
  <c r="C34" i="10"/>
  <c r="U35" i="10" l="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<sst xmlns="http://schemas.openxmlformats.org/spreadsheetml/2006/main" count="1190" uniqueCount="599">
  <si>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</si>
  <si>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</si>
  <si>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</si>
  <si>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</si>
  <si>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</si>
  <si>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</si>
  <si>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</si>
  <si>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</si>
  <si>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</si>
  <si>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</si>
  <si>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</si>
  <si>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</si>
  <si>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</si>
  <si>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</si>
  <si>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</si>
  <si>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</si>
  <si>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</si>
  <si>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</si>
  <si>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</si>
  <si>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</si>
  <si>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</si>
  <si>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</si>
  <si>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</si>
  <si>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</si>
  <si>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</si>
  <si>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</si>
  <si>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</si>
  <si>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</si>
  <si>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</si>
  <si>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</si>
  <si>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</si>
  <si>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</si>
  <si>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</si>
  <si>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</si>
  <si>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</si>
  <si>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</si>
  <si>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</si>
  <si>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</si>
  <si>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</si>
  <si>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</si>
  <si>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</si>
  <si>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</si>
  <si>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</si>
  <si>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</si>
  <si>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</si>
  <si>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</si>
  <si>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</si>
  <si>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</si>
  <si>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</si>
  <si>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</si>
  <si>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</si>
  <si>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</si>
  <si>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</si>
  <si>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</si>
  <si>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</si>
  <si>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</si>
  <si>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</si>
  <si>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</si>
  <si>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</si>
  <si>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</si>
  <si>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</si>
  <si>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</si>
  <si>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</si>
  <si>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</si>
  <si>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</si>
  <si>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</si>
  <si>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</si>
  <si>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</si>
  <si>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</si>
  <si>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</si>
  <si>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</si>
  <si>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</si>
  <si>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</si>
  <si>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</si>
  <si>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</si>
  <si>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</si>
  <si>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</si>
  <si>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</si>
  <si>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</si>
  <si>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</si>
  <si>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</si>
  <si>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</si>
  <si>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</si>
  <si>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</si>
  <si>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</si>
  <si>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</si>
  <si>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</si>
  <si>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</si>
  <si>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</si>
  <si>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</si>
  <si>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</si>
  <si>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</si>
  <si>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</si>
  <si>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</si>
  <si>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</si>
  <si>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</si>
  <si>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</si>
  <si>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</si>
  <si>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</si>
  <si>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西粟倉村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</si>
  <si>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</si>
  <si>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</si>
  <si>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</si>
  <si>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</si>
  <si>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</si>
  <si>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</si>
  <si>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</si>
  <si>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</si>
  <si>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</si>
  <si>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</si>
  <si>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</si>
  <si>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</si>
  <si>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</si>
  <si>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</si>
  <si>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</si>
  <si>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</si>
  <si>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</si>
  <si>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</si>
  <si>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</si>
  <si>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</si>
  <si>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</si>
  <si>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</si>
  <si>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</si>
  <si>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</si>
  <si>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</si>
  <si>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</si>
  <si>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</si>
  <si>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</si>
  <si>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</si>
  <si>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</si>
  <si>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</si>
  <si>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</si>
  <si>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</si>
  <si>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</si>
  <si>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</si>
  <si>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</si>
  <si>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</si>
  <si>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</si>
  <si>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</si>
  <si>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</si>
  <si>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</si>
  <si>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</si>
  <si>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</si>
  <si>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</si>
  <si>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</si>
  <si>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</si>
  <si>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</si>
  <si>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</si>
  <si>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</si>
  <si>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</si>
  <si>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</si>
  <si>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</si>
  <si>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</si>
  <si>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</si>
  <si>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</si>
  <si>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</si>
  <si>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</si>
  <si>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</si>
  <si>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</si>
  <si>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</si>
  <si>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</si>
  <si>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</si>
  <si>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</si>
  <si>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</si>
  <si>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</si>
  <si>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</si>
  <si>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</si>
  <si>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</si>
  <si>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</si>
  <si>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</si>
  <si>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</si>
  <si>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</si>
  <si>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</si>
  <si>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</si>
  <si>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</si>
  <si>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</si>
  <si>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</si>
  <si>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</si>
  <si>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</si>
  <si>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</si>
  <si>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</si>
  <si>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</si>
  <si>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</si>
  <si>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</si>
  <si>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</si>
  <si>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</si>
  <si>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</si>
  <si>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</si>
  <si>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</si>
  <si>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</si>
  <si>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</si>
  <si>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</si>
  <si>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</si>
  <si>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</si>
  <si>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</si>
  <si>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</si>
  <si>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</si>
  <si>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</si>
  <si>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</si>
  <si>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</si>
  <si>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</si>
  <si>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</si>
  <si>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</si>
  <si>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</si>
  <si>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</si>
  <si>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</si>
  <si>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</si>
  <si>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</si>
  <si>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</si>
  <si>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</si>
  <si>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</si>
  <si>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</si>
  <si>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</si>
  <si>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</si>
  <si>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</si>
  <si>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</si>
  <si>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</si>
  <si>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</si>
  <si>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</si>
  <si>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</si>
  <si>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岡山県西粟倉村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</si>
  <si>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</si>
  <si>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</si>
  <si>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</si>
  <si>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</si>
  <si>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</si>
  <si>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</si>
  <si>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</si>
  <si>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</si>
  <si>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</si>
  <si>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</si>
  <si>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</si>
  <si>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</si>
  <si>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</si>
  <si>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</si>
  <si>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</si>
  <si>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</si>
  <si>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</si>
  <si>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</si>
  <si>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</si>
  <si>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</si>
  <si>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</si>
  <si>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</si>
  <si>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</si>
  <si>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</si>
  <si>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</si>
  <si>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</si>
  <si>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</si>
  <si>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</si>
  <si>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</si>
  <si>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</si>
  <si>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</si>
  <si>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</si>
  <si>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</si>
  <si>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</si>
  <si>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</si>
  <si>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</si>
  <si>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</si>
  <si>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</si>
  <si>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</si>
  <si>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</si>
  <si>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</si>
  <si>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</si>
  <si>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</si>
  <si>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</si>
  <si>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</si>
  <si>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</si>
  <si>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</si>
  <si>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</si>
  <si>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</si>
  <si>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</si>
  <si>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</si>
  <si>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</si>
  <si>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</si>
  <si>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</si>
  <si>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</si>
  <si>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</si>
  <si>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</si>
  <si>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</si>
  <si>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</si>
  <si>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</si>
  <si>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</si>
  <si>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</si>
  <si>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</si>
  <si>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</si>
  <si>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</si>
  <si>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</si>
  <si>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</si>
  <si>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</si>
  <si>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</si>
  <si>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</si>
  <si>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</si>
  <si>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</si>
  <si>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</si>
  <si>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</si>
  <si>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</si>
  <si>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</si>
  <si>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</si>
  <si>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</si>
  <si>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</si>
  <si>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</si>
  <si>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</si>
  <si>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</si>
  <si>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</si>
  <si>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</si>
  <si>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</si>
  <si>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</si>
  <si>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</si>
  <si>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</si>
  <si>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</si>
  <si>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</si>
  <si>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</si>
  <si>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</si>
  <si>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</si>
  <si>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</si>
  <si>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</si>
  <si>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</si>
  <si>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</si>
  <si>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</si>
  <si>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</si>
  <si>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</si>
  <si>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</si>
  <si>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</si>
  <si>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</si>
  <si>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</si>
  <si>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</si>
  <si>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</si>
  <si>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</si>
  <si>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</si>
  <si>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</si>
  <si>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</si>
  <si>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</si>
  <si>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</si>
  <si>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</si>
  <si>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</si>
  <si>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</si>
  <si>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</si>
  <si>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</si>
  <si>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</si>
  <si>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</si>
  <si>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</si>
  <si>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</si>
  <si>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</si>
  <si>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</si>
  <si>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</si>
  <si>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</si>
  <si>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</si>
  <si>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</si>
  <si>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</si>
  <si>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</si>
  <si>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</si>
  <si>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</si>
  <si>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</si>
  <si>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</si>
  <si>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</si>
  <si>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</si>
  <si>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</si>
  <si>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</si>
  <si>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</si>
  <si>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</si>
  <si>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</si>
  <si>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</si>
  <si>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</si>
  <si>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</si>
  <si>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</si>
  <si>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</si>
  <si>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</si>
  <si>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</si>
  <si>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</si>
  <si>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</si>
  <si>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</si>
  <si>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</si>
  <si>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岡山県西粟倉村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</si>
  <si>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</si>
  <si>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</si>
  <si>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</si>
  <si>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</si>
  <si>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</si>
  <si>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</si>
  <si>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</si>
  <si>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</si>
  <si>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</si>
  <si>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</si>
  <si>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</si>
  <si>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</si>
  <si>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</si>
  <si>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</si>
  <si>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</si>
  <si>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</si>
  <si>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</si>
  <si>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</si>
  <si>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</si>
  <si>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</si>
  <si>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</si>
  <si>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</si>
  <si>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</si>
  <si>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</si>
  <si>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</si>
  <si>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</si>
  <si>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</si>
  <si>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</si>
  <si>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</si>
  <si>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</si>
  <si>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</si>
  <si>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</si>
  <si>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</si>
  <si>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</si>
  <si>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西粟倉村国民健康保険事業勘定特別会計</t>
    <phoneticPr fontId="5"/>
  </si>
  <si>
    <t>西粟倉村国民健康保険施設勘定特別会計</t>
    <phoneticPr fontId="5"/>
  </si>
  <si>
    <t>西粟倉村介護サービス事業勘定特別会計</t>
    <phoneticPr fontId="5"/>
  </si>
  <si>
    <t>西粟倉村簡易水道事業特別会計</t>
    <phoneticPr fontId="5"/>
  </si>
  <si>
    <t>法非適用企業</t>
    <phoneticPr fontId="5"/>
  </si>
  <si>
    <t>西粟倉村農業集落排水事業特別会計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</si>
  <si>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</si>
  <si>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</si>
  <si>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</si>
  <si>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</si>
  <si>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</si>
  <si>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</si>
  <si>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</si>
  <si>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</si>
  <si>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</si>
  <si>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</si>
  <si>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</si>
  <si>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</si>
  <si>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</si>
  <si>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</si>
  <si>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</si>
  <si>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</si>
  <si>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</si>
  <si>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</si>
  <si>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</si>
  <si>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</si>
  <si>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</si>
  <si>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</si>
  <si>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</si>
  <si>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</si>
  <si>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</si>
  <si>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</si>
  <si>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</si>
  <si>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</si>
  <si>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</si>
  <si>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</si>
  <si>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</si>
  <si>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</si>
  <si>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</si>
  <si>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</si>
  <si>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</si>
  <si>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</si>
  <si>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</si>
  <si>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</si>
  <si>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</si>
  <si>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</si>
  <si>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</si>
  <si>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</si>
  <si>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</si>
  <si>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</si>
  <si>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</si>
  <si>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</si>
  <si>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</si>
  <si>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</si>
  <si>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</si>
  <si>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</si>
  <si>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</si>
  <si>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</si>
  <si>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西粟倉村簡易水道事業特別会計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</si>
  <si>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</si>
  <si>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</si>
  <si>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西粟倉村農業集落排水事業特別会計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</si>
  <si>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</si>
  <si>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西粟倉村介護サービス事業勘定特別会計</t>
    <phoneticPr fontId="5"/>
  </si>
  <si>
    <t>(Ｆ)</t>
    <phoneticPr fontId="5"/>
  </si>
  <si>
    <t>西粟倉村介護保険事業勘定特別会計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</si>
  <si>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</si>
  <si>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</si>
  <si>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</si>
  <si>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</si>
  <si>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</si>
  <si>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</si>
  <si>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</si>
  <si>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</si>
  <si>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</si>
  <si>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</si>
  <si>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</si>
  <si>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</si>
  <si>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</si>
  <si>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</si>
  <si>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</si>
  <si>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</si>
  <si>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</si>
  <si>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</si>
  <si>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</si>
  <si>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</si>
  <si>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</si>
  <si>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</si>
  <si>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</si>
  <si>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</si>
  <si>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</si>
  <si>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</si>
  <si>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</si>
  <si>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</si>
  <si>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</si>
  <si>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</si>
  <si>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</si>
  <si>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</si>
  <si>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</si>
  <si>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</si>
  <si>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</si>
  <si>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</si>
  <si>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</si>
  <si>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</si>
  <si>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</si>
  <si>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</si>
  <si>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</si>
  <si>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</si>
  <si>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</si>
  <si>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</si>
  <si>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</si>
  <si>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</si>
  <si>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</si>
  <si>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</si>
  <si>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</si>
  <si>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</si>
  <si>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</si>
  <si>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</si>
  <si>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</si>
  <si>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</si>
  <si>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</si>
  <si>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</si>
  <si>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</si>
  <si>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</si>
  <si>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</si>
  <si>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</si>
  <si>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</si>
  <si>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</si>
  <si>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</si>
  <si>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</si>
  <si>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</si>
  <si>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</si>
  <si>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</si>
  <si>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</si>
  <si>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</si>
  <si>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</si>
  <si>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</si>
  <si>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</si>
  <si>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</si>
  <si>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</si>
  <si>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</si>
  <si>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</si>
  <si>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</si>
  <si>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</si>
  <si>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</si>
  <si>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</si>
  <si>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</si>
  <si>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</si>
  <si>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</si>
  <si>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</si>
  <si>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</si>
  <si>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3.24</t>
  </si>
  <si>
    <t>一般会計</t>
  </si>
  <si>
    <t>西粟倉村介護保険事業勘定特別会計</t>
  </si>
  <si>
    <t>西粟倉村国民健康保険事業勘定特別会計</t>
  </si>
  <si>
    <t>西粟倉村国民健康保険施設勘定特別会計</t>
  </si>
  <si>
    <t>西粟倉村介護サービス事業勘定特別会計</t>
  </si>
  <si>
    <t>西粟倉村簡易水道事業特別会計</t>
  </si>
  <si>
    <t>西粟倉村後期高齢者医療事業特別会計</t>
  </si>
  <si>
    <t>西粟倉村農業集落排水事業特別会計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</si>
  <si>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</si>
  <si>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</si>
  <si>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</si>
  <si>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</si>
  <si>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</si>
  <si>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</si>
  <si>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</si>
  <si>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</si>
  <si>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</si>
  <si>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勝英衛生施設組合</t>
    <rPh sb="0" eb="2">
      <t>ショウエイ</t>
    </rPh>
    <rPh sb="2" eb="4">
      <t>エイセイ</t>
    </rPh>
    <rPh sb="4" eb="6">
      <t>シセツ</t>
    </rPh>
    <rPh sb="6" eb="8">
      <t>クミアイ</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</si>
  <si>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</si>
  <si>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</si>
  <si>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</si>
  <si>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</si>
  <si>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岡山県市町村総合事務組合拠出事業特別会計</t>
    <rPh sb="0" eb="3">
      <t>オカヤマケン</t>
    </rPh>
    <rPh sb="3" eb="6">
      <t>シチョウソン</t>
    </rPh>
    <rPh sb="6" eb="8">
      <t>ソウゴウ</t>
    </rPh>
    <rPh sb="8" eb="10">
      <t>ジム</t>
    </rPh>
    <rPh sb="10" eb="12">
      <t>クミアイ</t>
    </rPh>
    <rPh sb="12" eb="14">
      <t>キョシュツ</t>
    </rPh>
    <rPh sb="14" eb="16">
      <t>ジギョウ</t>
    </rPh>
    <rPh sb="16" eb="18">
      <t>トクベツ</t>
    </rPh>
    <rPh sb="18" eb="20">
      <t>カイケイ</t>
    </rPh>
    <phoneticPr fontId="2"/>
  </si>
  <si>
    <t>岡山県市町村税整理組合</t>
    <rPh sb="0" eb="3">
      <t>オカヤマケン</t>
    </rPh>
    <rPh sb="3" eb="6">
      <t>シチョウソン</t>
    </rPh>
    <rPh sb="6" eb="7">
      <t>ゼイ</t>
    </rPh>
    <rPh sb="7" eb="9">
      <t>セイリ</t>
    </rPh>
    <rPh sb="9" eb="11">
      <t>クミアイ</t>
    </rPh>
    <phoneticPr fontId="2"/>
  </si>
  <si>
    <t>公共施設整備基金</t>
    <rPh sb="0" eb="2">
      <t>コウキョウ</t>
    </rPh>
    <rPh sb="2" eb="4">
      <t>シセツ</t>
    </rPh>
    <rPh sb="4" eb="6">
      <t>セイビ</t>
    </rPh>
    <rPh sb="6" eb="8">
      <t>キキン</t>
    </rPh>
    <phoneticPr fontId="5"/>
  </si>
  <si>
    <t>むらづくり基金</t>
    <rPh sb="5" eb="7">
      <t>キキン</t>
    </rPh>
    <phoneticPr fontId="5"/>
  </si>
  <si>
    <t>財政調整基金(小水力)</t>
    <rPh sb="0" eb="2">
      <t>ザイセイ</t>
    </rPh>
    <rPh sb="2" eb="4">
      <t>チョウセイ</t>
    </rPh>
    <rPh sb="4" eb="6">
      <t>キキン</t>
    </rPh>
    <rPh sb="7" eb="8">
      <t>ショウ</t>
    </rPh>
    <rPh sb="8" eb="10">
      <t>スイリョク</t>
    </rPh>
    <phoneticPr fontId="5"/>
  </si>
  <si>
    <t>観光施設施等整備事業基金</t>
    <rPh sb="0" eb="2">
      <t>カンコウ</t>
    </rPh>
    <rPh sb="2" eb="4">
      <t>シセツ</t>
    </rPh>
    <rPh sb="4" eb="5">
      <t>セ</t>
    </rPh>
    <rPh sb="5" eb="6">
      <t>トウ</t>
    </rPh>
    <rPh sb="6" eb="8">
      <t>セイビ</t>
    </rPh>
    <rPh sb="8" eb="10">
      <t>ジギョウ</t>
    </rPh>
    <rPh sb="10" eb="12">
      <t>キキン</t>
    </rPh>
    <phoneticPr fontId="5"/>
  </si>
  <si>
    <t>公有財産取得基金</t>
    <rPh sb="0" eb="2">
      <t>コウユウ</t>
    </rPh>
    <rPh sb="2" eb="4">
      <t>ザイサン</t>
    </rPh>
    <rPh sb="4" eb="6">
      <t>シュトク</t>
    </rPh>
    <rPh sb="6" eb="8">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</si>
  <si>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</si>
  <si>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</si>
  <si>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</si>
  <si>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</si>
  <si>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</si>
  <si>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</si>
  <si>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</si>
  <si>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</si>
  <si>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</si>
  <si>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</si>
  <si>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実質公債費比率とも増加傾向にある。これは、近年行われている基幹施設建設の借入・償還額の増によるものが大きな要因となっている。この建設事業の完了に伴って比率減少していく見込みである。</t>
    <rPh sb="0" eb="2">
      <t>ショウライ</t>
    </rPh>
    <rPh sb="2" eb="4">
      <t>フタン</t>
    </rPh>
    <rPh sb="4" eb="6">
      <t>ヒリツ</t>
    </rPh>
    <rPh sb="7" eb="9">
      <t>ジッシツ</t>
    </rPh>
    <rPh sb="9" eb="12">
      <t>コウサイヒ</t>
    </rPh>
    <rPh sb="12" eb="14">
      <t>ヒリツ</t>
    </rPh>
    <rPh sb="16" eb="18">
      <t>ゾウカ</t>
    </rPh>
    <rPh sb="18" eb="20">
      <t>ケイコウ</t>
    </rPh>
    <rPh sb="28" eb="30">
      <t>キンネン</t>
    </rPh>
    <rPh sb="30" eb="31">
      <t>オコナ</t>
    </rPh>
    <rPh sb="36" eb="38">
      <t>キカン</t>
    </rPh>
    <rPh sb="40" eb="42">
      <t>ケンセツ</t>
    </rPh>
    <rPh sb="43" eb="45">
      <t>カリイレ</t>
    </rPh>
    <rPh sb="46" eb="48">
      <t>ショウカン</t>
    </rPh>
    <rPh sb="48" eb="49">
      <t>ガク</t>
    </rPh>
    <rPh sb="57" eb="58">
      <t>オオ</t>
    </rPh>
    <rPh sb="60" eb="62">
      <t>ヨウイン</t>
    </rPh>
    <rPh sb="71" eb="73">
      <t>ケンセツ</t>
    </rPh>
    <rPh sb="73" eb="75">
      <t>ジギョウ</t>
    </rPh>
    <rPh sb="76" eb="78">
      <t>カンリョウ</t>
    </rPh>
    <rPh sb="79" eb="80">
      <t>トモナ</t>
    </rPh>
    <rPh sb="82" eb="84">
      <t>ヒリツ</t>
    </rPh>
    <rPh sb="84" eb="86">
      <t>ゲンショウ</t>
    </rPh>
    <rPh sb="90" eb="92">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</si>
</sst>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B2F45B6-5A02-4E56-95B5-F559E26A4A2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CF9E-467D-893A-210176536E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588732</c:v>
                </c:pt>
                <c:pt idx="1">
                  <c:v>1068814</c:v>
                </c:pt>
                <c:pt idx="2">
                  <c:v>636199</c:v>
                </c:pt>
                <c:pt idx="3">
                  <c:v>899807</c:v>
                </c:pt>
                <c:pt idx="4">
                  <c:v>331787</c:v>
                </c:pt>
              </c:numCache>
            </c:numRef>
          </c:val>
          <c:smooth val="0"/>
          <c:extLst>
            <c:ext xmlns:c16="http://schemas.microsoft.com/office/drawing/2014/chart" uri="{C3380CC4-5D6E-409C-BE32-E72D297353CC}">
              <c16:uniqueId val="{00000001-CF9E-467D-893A-210176536E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9.81</c:v>
                </c:pt>
                <c:pt idx="1">
                  <c:v>6.43</c:v>
                </c:pt>
                <c:pt idx="2">
                  <c:v>6.79</c:v>
                </c:pt>
                <c:pt idx="3">
                  <c:v>11.69</c:v>
                </c:pt>
                <c:pt idx="4">
                  <c:v>11.45</c:v>
                </c:pt>
              </c:numCache>
            </c:numRef>
          </c:val>
          <c:extLst>
            <c:ext xmlns:c16="http://schemas.microsoft.com/office/drawing/2014/chart" uri="{C3380CC4-5D6E-409C-BE32-E72D297353CC}">
              <c16:uniqueId val="{00000000-6EC7-4358-A7B6-00F2050CCD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8.16</c:v>
                </c:pt>
                <c:pt idx="1">
                  <c:v>13.41</c:v>
                </c:pt>
                <c:pt idx="2">
                  <c:v>12.8</c:v>
                </c:pt>
                <c:pt idx="3">
                  <c:v>7.69</c:v>
                </c:pt>
                <c:pt idx="4">
                  <c:v>14.58</c:v>
                </c:pt>
              </c:numCache>
            </c:numRef>
          </c:val>
          <c:extLst>
            <c:ext xmlns:c16="http://schemas.microsoft.com/office/drawing/2014/chart" uri="{C3380CC4-5D6E-409C-BE32-E72D297353CC}">
              <c16:uniqueId val="{00000001-6EC7-4358-A7B6-00F2050CCD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-3.24</c:v>
                </c:pt>
                <c:pt idx="1">
                  <c:v>2.2599999999999998</c:v>
                </c:pt>
                <c:pt idx="2">
                  <c:v>1.83</c:v>
                </c:pt>
                <c:pt idx="3">
                  <c:v>1.98</c:v>
                </c:pt>
                <c:pt idx="4">
                  <c:v>6.46</c:v>
                </c:pt>
              </c:numCache>
            </c:numRef>
          </c:val>
          <c:smooth val="0"/>
          <c:extLst>
            <c:ext xmlns:c16="http://schemas.microsoft.com/office/drawing/2014/chart" uri="{C3380CC4-5D6E-409C-BE32-E72D297353CC}">
              <c16:uniqueId val="{00000002-6EC7-4358-A7B6-00F2050CCD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0046-4CE9-9FC2-59B76721D8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46-4CE9-9FC2-59B76721D851}"/>
            </c:ext>
          </c:extLst>
        </c:ser>
        <c:ser>
          <c:idx val="2"/>
          <c:order val="2"/>
          <c:tx>
            <c:strRef>
              <c:f>データシート!$A$29</c:f>
              <c:strCache>
                <c:ptCount val="1"/>
                <c:pt idx="0">
                  <c:v>西粟倉村農業集落排水事業特別会計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046-4CE9-9FC2-59B76721D851}"/>
            </c:ext>
          </c:extLst>
        </c:ser>
        <c:ser>
          <c:idx val="3"/>
          <c:order val="3"/>
          <c:tx>
            <c:strRef>
              <c:f>データシート!$A$30</c:f>
              <c:strCache>
                <c:ptCount val="1"/>
                <c:pt idx="0">
                  <c:v>西粟倉村後期高齢者医療事業特別会計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0046-4CE9-9FC2-59B76721D851}"/>
            </c:ext>
          </c:extLst>
        </c:ser>
        <c:ser>
          <c:idx val="4"/>
          <c:order val="4"/>
          <c:tx>
            <c:strRef>
              <c:f>データシート!$A$31</c:f>
              <c:strCache>
                <c:ptCount val="1"/>
                <c:pt idx="0">
                  <c:v>西粟倉村簡易水道事業特別会計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0046-4CE9-9FC2-59B76721D851}"/>
            </c:ext>
          </c:extLst>
        </c:ser>
        <c:ser>
          <c:idx val="5"/>
          <c:order val="5"/>
          <c:tx>
            <c:strRef>
              <c:f>データシート!$A$32</c:f>
              <c:strCache>
                <c:ptCount val="1"/>
                <c:pt idx="0">
                  <c:v>西粟倉村介護サービス事業勘定特別会計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0.28999999999999998</c:v>
                </c:pt>
                <c:pt idx="2">
                  <c:v>#N/A</c:v>
                </c:pt>
                <c:pt idx="3">
                  <c:v>0.41</c:v>
                </c:pt>
                <c:pt idx="4">
                  <c:v>#N/A</c:v>
                </c:pt>
                <c:pt idx="5">
                  <c:v>0.25</c:v>
                </c:pt>
                <c:pt idx="6">
                  <c:v>#N/A</c:v>
                </c:pt>
                <c:pt idx="7">
                  <c:v>0.24</c:v>
                </c:pt>
                <c:pt idx="8">
                  <c:v>#N/A</c:v>
                </c:pt>
                <c:pt idx="9">
                  <c:v>0.28000000000000003</c:v>
                </c:pt>
              </c:numCache>
            </c:numRef>
          </c:val>
          <c:extLst>
            <c:ext xmlns:c16="http://schemas.microsoft.com/office/drawing/2014/chart" uri="{C3380CC4-5D6E-409C-BE32-E72D297353CC}">
              <c16:uniqueId val="{00000005-0046-4CE9-9FC2-59B76721D851}"/>
            </c:ext>
          </c:extLst>
        </c:ser>
        <c:ser>
          <c:idx val="6"/>
          <c:order val="6"/>
          <c:tx>
            <c:strRef>
              <c:f>データシート!$A$33</c:f>
              <c:strCache>
                <c:ptCount val="1"/>
                <c:pt idx="0">
                  <c:v>西粟倉村国民健康保険施設勘定特別会計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c:v>
                </c:pt>
                <c:pt idx="2">
                  <c:v>#N/A</c:v>
                </c:pt>
                <c:pt idx="3">
                  <c:v>0.46</c:v>
                </c:pt>
                <c:pt idx="4">
                  <c:v>#N/A</c:v>
                </c:pt>
                <c:pt idx="5">
                  <c:v>0.43</c:v>
                </c:pt>
                <c:pt idx="6">
                  <c:v>#N/A</c:v>
                </c:pt>
                <c:pt idx="7">
                  <c:v>0.53</c:v>
                </c:pt>
                <c:pt idx="8">
                  <c:v>#N/A</c:v>
                </c:pt>
                <c:pt idx="9">
                  <c:v>0.31</c:v>
                </c:pt>
              </c:numCache>
            </c:numRef>
          </c:val>
          <c:extLst>
            <c:ext xmlns:c16="http://schemas.microsoft.com/office/drawing/2014/chart" uri="{C3380CC4-5D6E-409C-BE32-E72D297353CC}">
              <c16:uniqueId val="{00000006-0046-4CE9-9FC2-59B76721D851}"/>
            </c:ext>
          </c:extLst>
        </c:ser>
        <c:ser>
          <c:idx val="7"/>
          <c:order val="7"/>
          <c:tx>
            <c:strRef>
              <c:f>データシート!$A$34</c:f>
              <c:strCache>
                <c:ptCount val="1"/>
                <c:pt idx="0">
                  <c:v>西粟倉村国民健康保険事業勘定特別会計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2.13</c:v>
                </c:pt>
                <c:pt idx="2">
                  <c:v>#N/A</c:v>
                </c:pt>
                <c:pt idx="3">
                  <c:v>1.78</c:v>
                </c:pt>
                <c:pt idx="4">
                  <c:v>#N/A</c:v>
                </c:pt>
                <c:pt idx="5">
                  <c:v>2.0499999999999998</c:v>
                </c:pt>
                <c:pt idx="6">
                  <c:v>#N/A</c:v>
                </c:pt>
                <c:pt idx="7">
                  <c:v>1.81</c:v>
                </c:pt>
                <c:pt idx="8">
                  <c:v>#N/A</c:v>
                </c:pt>
                <c:pt idx="9">
                  <c:v>0.8</c:v>
                </c:pt>
              </c:numCache>
            </c:numRef>
          </c:val>
          <c:extLst>
            <c:ext xmlns:c16="http://schemas.microsoft.com/office/drawing/2014/chart" uri="{C3380CC4-5D6E-409C-BE32-E72D297353CC}">
              <c16:uniqueId val="{00000007-0046-4CE9-9FC2-59B76721D851}"/>
            </c:ext>
          </c:extLst>
        </c:ser>
        <c:ser>
          <c:idx val="8"/>
          <c:order val="8"/>
          <c:tx>
            <c:strRef>
              <c:f>データシート!$A$35</c:f>
              <c:strCache>
                <c:ptCount val="1"/>
                <c:pt idx="0">
                  <c:v>西粟倉村介護保険事業勘定特別会計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1.18</c:v>
                </c:pt>
                <c:pt idx="2">
                  <c:v>#N/A</c:v>
                </c:pt>
                <c:pt idx="3">
                  <c:v>1.77</c:v>
                </c:pt>
                <c:pt idx="4">
                  <c:v>#N/A</c:v>
                </c:pt>
                <c:pt idx="5">
                  <c:v>1.33</c:v>
                </c:pt>
                <c:pt idx="6">
                  <c:v>#N/A</c:v>
                </c:pt>
                <c:pt idx="7">
                  <c:v>1.87</c:v>
                </c:pt>
                <c:pt idx="8">
                  <c:v>#N/A</c:v>
                </c:pt>
                <c:pt idx="9">
                  <c:v>3.7</c:v>
                </c:pt>
              </c:numCache>
            </c:numRef>
          </c:val>
          <c:extLst>
            <c:ext xmlns:c16="http://schemas.microsoft.com/office/drawing/2014/chart" uri="{C3380CC4-5D6E-409C-BE32-E72D297353CC}">
              <c16:uniqueId val="{00000008-0046-4CE9-9FC2-59B76721D8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9.8000000000000007</c:v>
                </c:pt>
                <c:pt idx="2">
                  <c:v>#N/A</c:v>
                </c:pt>
                <c:pt idx="3">
                  <c:v>6.43</c:v>
                </c:pt>
                <c:pt idx="4">
                  <c:v>#N/A</c:v>
                </c:pt>
                <c:pt idx="5">
                  <c:v>6.79</c:v>
                </c:pt>
                <c:pt idx="6">
                  <c:v>#N/A</c:v>
                </c:pt>
                <c:pt idx="7">
                  <c:v>11.68</c:v>
                </c:pt>
                <c:pt idx="8">
                  <c:v>#N/A</c:v>
                </c:pt>
                <c:pt idx="9">
                  <c:v>11.44</c:v>
                </c:pt>
              </c:numCache>
            </c:numRef>
          </c:val>
          <c:extLst>
            <c:ext xmlns:c16="http://schemas.microsoft.com/office/drawing/2014/chart" uri="{C3380CC4-5D6E-409C-BE32-E72D297353CC}">
              <c16:uniqueId val="{00000009-0046-4CE9-9FC2-59B76721D8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267</c:v>
                </c:pt>
                <c:pt idx="5">
                  <c:v>265</c:v>
                </c:pt>
                <c:pt idx="8">
                  <c:v>332</c:v>
                </c:pt>
                <c:pt idx="11">
                  <c:v>375</c:v>
                </c:pt>
                <c:pt idx="14">
                  <c:v>397</c:v>
                </c:pt>
              </c:numCache>
            </c:numRef>
          </c:val>
          <c:extLst>
            <c:ext xmlns:c16="http://schemas.microsoft.com/office/drawing/2014/chart" uri="{C3380CC4-5D6E-409C-BE32-E72D297353CC}">
              <c16:uniqueId val="{00000000-B6A8-4475-8C11-5A8E9220A5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A8-4475-8C11-5A8E9220A5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6A8-4475-8C11-5A8E9220A5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A8-4475-8C11-5A8E9220A5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72</c:v>
                </c:pt>
                <c:pt idx="3">
                  <c:v>64</c:v>
                </c:pt>
                <c:pt idx="6">
                  <c:v>72</c:v>
                </c:pt>
                <c:pt idx="9">
                  <c:v>77</c:v>
                </c:pt>
                <c:pt idx="12">
                  <c:v>67</c:v>
                </c:pt>
              </c:numCache>
            </c:numRef>
          </c:val>
          <c:extLst>
            <c:ext xmlns:c16="http://schemas.microsoft.com/office/drawing/2014/chart" uri="{C3380CC4-5D6E-409C-BE32-E72D297353CC}">
              <c16:uniqueId val="{00000004-B6A8-4475-8C11-5A8E9220A5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A8-4475-8C11-5A8E9220A5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A8-4475-8C11-5A8E9220A5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292</c:v>
                </c:pt>
                <c:pt idx="3">
                  <c:v>285</c:v>
                </c:pt>
                <c:pt idx="6">
                  <c:v>367</c:v>
                </c:pt>
                <c:pt idx="9">
                  <c:v>445</c:v>
                </c:pt>
                <c:pt idx="12">
                  <c:v>497</c:v>
                </c:pt>
              </c:numCache>
            </c:numRef>
          </c:val>
          <c:extLst>
            <c:ext xmlns:c16="http://schemas.microsoft.com/office/drawing/2014/chart" uri="{C3380CC4-5D6E-409C-BE32-E72D297353CC}">
              <c16:uniqueId val="{00000007-B6A8-4475-8C11-5A8E9220A5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97</c:v>
                </c:pt>
                <c:pt idx="2">
                  <c:v>#N/A</c:v>
                </c:pt>
                <c:pt idx="3">
                  <c:v>#N/A</c:v>
                </c:pt>
                <c:pt idx="4">
                  <c:v>84</c:v>
                </c:pt>
                <c:pt idx="5">
                  <c:v>#N/A</c:v>
                </c:pt>
                <c:pt idx="6">
                  <c:v>#N/A</c:v>
                </c:pt>
                <c:pt idx="7">
                  <c:v>107</c:v>
                </c:pt>
                <c:pt idx="8">
                  <c:v>#N/A</c:v>
                </c:pt>
                <c:pt idx="9">
                  <c:v>#N/A</c:v>
                </c:pt>
                <c:pt idx="10">
                  <c:v>147</c:v>
                </c:pt>
                <c:pt idx="11">
                  <c:v>#N/A</c:v>
                </c:pt>
                <c:pt idx="12">
                  <c:v>#N/A</c:v>
                </c:pt>
                <c:pt idx="13">
                  <c:v>167</c:v>
                </c:pt>
                <c:pt idx="14">
                  <c:v>#N/A</c:v>
                </c:pt>
              </c:numCache>
            </c:numRef>
          </c:val>
          <c:smooth val="0"/>
          <c:extLst>
            <c:ext xmlns:c16="http://schemas.microsoft.com/office/drawing/2014/chart" uri="{C3380CC4-5D6E-409C-BE32-E72D297353CC}">
              <c16:uniqueId val="{00000008-B6A8-4475-8C11-5A8E9220A5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2134</c:v>
                </c:pt>
                <c:pt idx="5">
                  <c:v>2770</c:v>
                </c:pt>
                <c:pt idx="8">
                  <c:v>2955</c:v>
                </c:pt>
                <c:pt idx="11">
                  <c:v>3226</c:v>
                </c:pt>
                <c:pt idx="14">
                  <c:v>3065</c:v>
                </c:pt>
              </c:numCache>
            </c:numRef>
          </c:val>
          <c:extLst>
            <c:ext xmlns:c16="http://schemas.microsoft.com/office/drawing/2014/chart" uri="{C3380CC4-5D6E-409C-BE32-E72D297353CC}">
              <c16:uniqueId val="{00000000-4821-4773-B717-C2716FDE06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c:v>
                </c:pt>
                <c:pt idx="5">
                  <c:v>7</c:v>
                </c:pt>
                <c:pt idx="8">
                  <c:v>0</c:v>
                </c:pt>
                <c:pt idx="11">
                  <c:v>0</c:v>
                </c:pt>
                <c:pt idx="14">
                  <c:v>0</c:v>
                </c:pt>
              </c:numCache>
            </c:numRef>
          </c:val>
          <c:extLst>
            <c:ext xmlns:c16="http://schemas.microsoft.com/office/drawing/2014/chart" uri="{C3380CC4-5D6E-409C-BE32-E72D297353CC}">
              <c16:uniqueId val="{00000001-4821-4773-B717-C2716FDE06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1388</c:v>
                </c:pt>
                <c:pt idx="5">
                  <c:v>1423</c:v>
                </c:pt>
                <c:pt idx="8">
                  <c:v>1458</c:v>
                </c:pt>
                <c:pt idx="11">
                  <c:v>1490</c:v>
                </c:pt>
                <c:pt idx="14">
                  <c:v>1527</c:v>
                </c:pt>
              </c:numCache>
            </c:numRef>
          </c:val>
          <c:extLst>
            <c:ext xmlns:c16="http://schemas.microsoft.com/office/drawing/2014/chart" uri="{C3380CC4-5D6E-409C-BE32-E72D297353CC}">
              <c16:uniqueId val="{00000002-4821-4773-B717-C2716FDE06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21-4773-B717-C2716FDE06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21-4773-B717-C2716FDE06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21-4773-B717-C2716FDE06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162</c:v>
                </c:pt>
                <c:pt idx="3">
                  <c:v>183</c:v>
                </c:pt>
                <c:pt idx="6">
                  <c:v>138</c:v>
                </c:pt>
                <c:pt idx="9">
                  <c:v>170</c:v>
                </c:pt>
                <c:pt idx="12">
                  <c:v>301</c:v>
                </c:pt>
              </c:numCache>
            </c:numRef>
          </c:val>
          <c:extLst>
            <c:ext xmlns:c16="http://schemas.microsoft.com/office/drawing/2014/chart" uri="{C3380CC4-5D6E-409C-BE32-E72D297353CC}">
              <c16:uniqueId val="{00000006-4821-4773-B717-C2716FDE06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821-4773-B717-C2716FDE06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443</c:v>
                </c:pt>
                <c:pt idx="3">
                  <c:v>424</c:v>
                </c:pt>
                <c:pt idx="6">
                  <c:v>398</c:v>
                </c:pt>
                <c:pt idx="9">
                  <c:v>344</c:v>
                </c:pt>
                <c:pt idx="12">
                  <c:v>307</c:v>
                </c:pt>
              </c:numCache>
            </c:numRef>
          </c:val>
          <c:extLst>
            <c:ext xmlns:c16="http://schemas.microsoft.com/office/drawing/2014/chart" uri="{C3380CC4-5D6E-409C-BE32-E72D297353CC}">
              <c16:uniqueId val="{00000008-4821-4773-B717-C2716FDE06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821-4773-B717-C2716FDE06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2795</c:v>
                </c:pt>
                <c:pt idx="3">
                  <c:v>3779</c:v>
                </c:pt>
                <c:pt idx="6">
                  <c:v>3987</c:v>
                </c:pt>
                <c:pt idx="9">
                  <c:v>4507</c:v>
                </c:pt>
                <c:pt idx="12">
                  <c:v>4221</c:v>
                </c:pt>
              </c:numCache>
            </c:numRef>
          </c:val>
          <c:extLst>
            <c:ext xmlns:c16="http://schemas.microsoft.com/office/drawing/2014/chart" uri="{C3380CC4-5D6E-409C-BE32-E72D297353CC}">
              <c16:uniqueId val="{0000000A-4821-4773-B717-C2716FDE06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186</c:v>
                </c:pt>
                <c:pt idx="5">
                  <c:v>#N/A</c:v>
                </c:pt>
                <c:pt idx="6">
                  <c:v>#N/A</c:v>
                </c:pt>
                <c:pt idx="7">
                  <c:v>110</c:v>
                </c:pt>
                <c:pt idx="8">
                  <c:v>#N/A</c:v>
                </c:pt>
                <c:pt idx="9">
                  <c:v>#N/A</c:v>
                </c:pt>
                <c:pt idx="10">
                  <c:v>305</c:v>
                </c:pt>
                <c:pt idx="11">
                  <c:v>#N/A</c:v>
                </c:pt>
                <c:pt idx="12">
                  <c:v>#N/A</c:v>
                </c:pt>
                <c:pt idx="13">
                  <c:v>237</c:v>
                </c:pt>
                <c:pt idx="14">
                  <c:v>#N/A</c:v>
                </c:pt>
              </c:numCache>
            </c:numRef>
          </c:val>
          <c:smooth val="0"/>
          <c:extLst>
            <c:ext xmlns:c16="http://schemas.microsoft.com/office/drawing/2014/chart" uri="{C3380CC4-5D6E-409C-BE32-E72D297353CC}">
              <c16:uniqueId val="{0000000B-4821-4773-B717-C2716FDE06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170</c:v>
                </c:pt>
                <c:pt idx="1">
                  <c:v>115</c:v>
                </c:pt>
                <c:pt idx="2">
                  <c:v>216</c:v>
                </c:pt>
              </c:numCache>
            </c:numRef>
          </c:val>
          <c:extLst>
            <c:ext xmlns:c16="http://schemas.microsoft.com/office/drawing/2014/chart" uri="{C3380CC4-5D6E-409C-BE32-E72D297353CC}">
              <c16:uniqueId val="{00000000-37B0-4353-A012-BF582789C2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215</c:v>
                </c:pt>
                <c:pt idx="1">
                  <c:v>293</c:v>
                </c:pt>
                <c:pt idx="2">
                  <c:v>239</c:v>
                </c:pt>
              </c:numCache>
            </c:numRef>
          </c:val>
          <c:extLst>
            <c:ext xmlns:c16="http://schemas.microsoft.com/office/drawing/2014/chart" uri="{C3380CC4-5D6E-409C-BE32-E72D297353CC}">
              <c16:uniqueId val="{00000001-37B0-4353-A012-BF582789C2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1073</c:v>
                </c:pt>
                <c:pt idx="1">
                  <c:v>1082</c:v>
                </c:pt>
                <c:pt idx="2">
                  <c:v>1073</c:v>
                </c:pt>
              </c:numCache>
            </c:numRef>
          </c:val>
          <c:extLst>
            <c:ext xmlns:c16="http://schemas.microsoft.com/office/drawing/2014/chart" uri="{C3380CC4-5D6E-409C-BE32-E72D297353CC}">
              <c16:uniqueId val="{00000002-37B0-4353-A012-BF582789C2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{6C2A875F-C831-408B-9B9B-B2A9049867A0}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8AA-458D-BFA6-8C5AFD3433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{4FD9252A-B383-476C-8D7E-6BC2970F2120}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AA-458D-BFA6-8C5AFD3433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{DE45D624-72A1-44B3-803F-2D4355DD78F0}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AA-458D-BFA6-8C5AFD3433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{F4F71D4F-789B-45A4-A77B-FB9F109BC272}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AA-458D-BFA6-8C5AFD3433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{963FDDD8-CF04-42EF-8BBD-CA37AD7F18E9}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AA-458D-BFA6-8C5AFD343348}"/>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{614A591C-2FF3-49D8-8C74-48C037187002}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8AA-458D-BFA6-8C5AFD34334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{0DCDB794-9524-4042-94E0-45BC62D54CA4}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8AA-458D-BFA6-8C5AFD34334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{AF584179-F45E-4082-9C09-EC201FDDC9EA}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8AA-458D-BFA6-8C5AFD34334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{EAA714D0-9576-4B77-ADB2-512840AA1262}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8AA-458D-BFA6-8C5AFD3433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c:v>
                </c:pt>
                <c:pt idx="8">
                  <c:v>62.4</c:v>
                </c:pt>
              </c:numCache>
            </c:numRef>
          </c:xVal>
          <c:yVal>
            <c:numRef>
              <c:f>公会計指標分析・財政指標組合せ分析表!$BP$51:$DC$51</c:f>
              <c:numCache>
                <c:formatCode>#,##0.0;"▲ "#,##0.0</c:formatCode>
                <c:ptCount val="40"/>
                <c:pt idx="8">
                  <c:v>19.399999999999999</c:v>
                </c:pt>
              </c:numCache>
            </c:numRef>
          </c:yVal>
          <c:smooth val="0"/>
          <c:extLst>
            <c:ext xmlns:c16="http://schemas.microsoft.com/office/drawing/2014/chart" uri="{C3380CC4-5D6E-409C-BE32-E72D297353CC}">
              <c16:uniqueId val="{00000009-08AA-458D-BFA6-8C5AFD3433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{8678B31D-180C-4637-BB45-A93EA9EB8F2F}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8AA-458D-BFA6-8C5AFD3433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{FB5F7EE6-2B06-4D9E-A82E-2EC232FCE55E}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AA-458D-BFA6-8C5AFD3433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{B8FEF62E-FCE0-4FDF-93FB-A6051382E26D}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AA-458D-BFA6-8C5AFD3433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{B6656CE6-D19A-4742-B29D-97119225A2F9}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AA-458D-BFA6-8C5AFD3433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{0903050B-2981-4E18-AE8C-E22E99B10DD9}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AA-458D-BFA6-8C5AFD34334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{FB85C398-6DCD-46D2-996F-472809E87E69}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8AA-458D-BFA6-8C5AFD34334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{D36A6F78-D9A3-4ECD-9327-100E4E7BF1A8}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8AA-458D-BFA6-8C5AFD34334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{F497C416-CAAC-4B4D-B20F-14D005274AC9}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8AA-458D-BFA6-8C5AFD34334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{E7C54AAA-5658-4EF2-9AEA-00298A6E1FC4}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8AA-458D-BFA6-8C5AFD3433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numCache>
            </c:numRef>
          </c:xVal>
          <c:yVal>
            <c:numRef>
              <c:f>公会計指標分析・財政指標組合せ分析表!$BP$55:$DC$55</c:f>
              <c:numCache>
                <c:formatCode>#,##0.0;"▲ "#,##0.0</c:formatCode>
                <c:ptCount val="40"/>
                <c:pt idx="0">
                  <c:v>0</c:v>
                </c:pt>
                <c:pt idx="8">
                  <c:v>0</c:v>
                </c:pt>
              </c:numCache>
            </c:numRef>
          </c:yVal>
          <c:smooth val="0"/>
          <c:extLst>
            <c:ext xmlns:c16="http://schemas.microsoft.com/office/drawing/2014/chart" uri="{C3380CC4-5D6E-409C-BE32-E72D297353CC}">
              <c16:uniqueId val="{00000013-08AA-458D-BFA6-8C5AFD343348}"/>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{F51FD3C1-E965-42E8-A908-3395FFD3A717}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A96-4FEF-A6D1-0583649B90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{3085FF66-7DA2-4B25-9F70-F8509F1E44B2}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96-4FEF-A6D1-0583649B90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{55C30F9D-E236-4718-9684-915D37FE4F4B}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96-4FEF-A6D1-0583649B90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{A0DF59F2-4684-4EA0-B2BA-5D4548AE71EB}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96-4FEF-A6D1-0583649B90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{B2F09FB6-C328-41BE-B4F8-D39E1F87CC28}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96-4FEF-A6D1-0583649B902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{7AC36008-E053-4064-8CDF-CE98DCA0814A}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A96-4FEF-A6D1-0583649B902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{D3825F89-8B9A-4C73-A4D3-C213411456DB}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A96-4FEF-A6D1-0583649B902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{687E9229-00E4-498F-B5F1-40C33F6B6051}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A96-4FEF-A6D1-0583649B902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{E3EC4897-D5B8-41D5-A2C1-2356287610C0}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A96-4FEF-A6D1-0583649B90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8.8000000000000007</c:v>
                </c:pt>
                <c:pt idx="16">
                  <c:v>9.8000000000000007</c:v>
                </c:pt>
                <c:pt idx="24">
                  <c:v>10.6</c:v>
                </c:pt>
                <c:pt idx="32">
                  <c:v>12.7</c:v>
                </c:pt>
              </c:numCache>
            </c:numRef>
          </c:xVal>
          <c:yVal>
            <c:numRef>
              <c:f>公会計指標分析・財政指標組合せ分析表!$BP$73:$DC$73</c:f>
              <c:numCache>
                <c:formatCode>#,##0.0;"▲ "#,##0.0</c:formatCode>
                <c:ptCount val="40"/>
                <c:pt idx="8">
                  <c:v>19.399999999999999</c:v>
                </c:pt>
                <c:pt idx="16">
                  <c:v>10.6</c:v>
                </c:pt>
                <c:pt idx="24">
                  <c:v>26.6</c:v>
                </c:pt>
                <c:pt idx="32">
                  <c:v>21.3</c:v>
                </c:pt>
              </c:numCache>
            </c:numRef>
          </c:yVal>
          <c:smooth val="0"/>
          <c:extLst>
            <c:ext xmlns:c16="http://schemas.microsoft.com/office/drawing/2014/chart" uri="{C3380CC4-5D6E-409C-BE32-E72D297353CC}">
              <c16:uniqueId val="{00000009-6A96-4FEF-A6D1-0583649B90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{9AA6E4A7-2DEF-407D-A0D7-ECCB1FE1E1F9}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A96-4FEF-A6D1-0583649B90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{D59C67FE-2BAC-40E2-A380-654C1726EB2B}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96-4FEF-A6D1-0583649B90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{B6CA43E0-0C9F-4162-A696-B7D7D4E8464F}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96-4FEF-A6D1-0583649B90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{C6242B48-A7B9-4611-AB16-04FD44464D20}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96-4FEF-A6D1-0583649B90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{42A4468C-D70B-4D31-BC66-F5D983B5DB73}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96-4FEF-A6D1-0583649B9022}"/>
                </c:ext>
              </c:extLst>
            </c:dLbl>
            <c:dLbl>
              <c:idx val="8"/>
              <c:layout>
                <c:manualLayout>
                  <c:x val="-4.4905057365901176E-2"/>
                  <c:y val="-8.133737286005204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{45714528-FF5B-4D97-AD02-1917F7CFDC9B}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A96-4FEF-A6D1-0583649B9022}"/>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{EFCAE290-441C-4F4B-A88F-4BBA1027D633}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A96-4FEF-A6D1-0583649B9022}"/>
                </c:ext>
              </c:extLst>
            </c:dLbl>
            <c:dLbl>
              <c:idx val="24"/>
              <c:layout>
                <c:manualLayout>
                  <c:x val="-3.1570342725075584E-2"/>
                  <c:y val="-3.403555842940680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{FAA37FA6-767B-409C-8639-256F7EFCF5FB}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A96-4FEF-A6D1-0583649B9022}"/>
                </c:ext>
              </c:extLst>
            </c:dLbl>
            <c:dLbl>
              <c:idx val="32"/>
              <c:layout>
                <c:manualLayout>
                  <c:x val="-3.1570342725075584E-2"/>
                  <c:y val="-7.187700997392301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{D9C2CB92-024B-48D5-951D-7F4FD8C3DC02}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A96-4FEF-A6D1-0583649B90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A96-4FEF-A6D1-0583649B9022}"/>
            </c:ext>
          </c:extLst>
        </c:ser>
        <c:dLbls>
          <c:showLegendKey val="0"/>
          <c:showVal val="1"/>
          <c:showCatName val="0"/>
          <c:showSerName val="0"/>
          <c:showPercent val="0"/>
          <c:showBubbleSize val="0"/>
        </c:dLbls>
        <c:axId val="84219776"/>
        <c:axId val="84234240"/>
      </c:scatterChart>
      <c:valAx>
        <c:axId val="84219776"/>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A904F3C-2AE2-47E5-AB41-1A0EF58D7CE2}"/>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43D4974-CF39-42EC-87F9-FCB51B0307BA}"/>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CFE5658-AC04-4166-AFED-D35055CB47A6}"/>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0860F53-DFF9-458E-B87F-9AD8E4D1825E}"/>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0F4BD2F-7253-4A2C-8B6E-20652E32479A}"/>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0DE8317-D858-4419-8529-EABB0EC01AAE}"/>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16D8BE5-6B2F-43EB-AE8A-213A61C84C1D}"/>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B3D7917-1415-42A7-B1EF-5EDEF002F8FF}"/>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12BA36E-77CB-4F08-B895-883E89431ADF}"/>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3DE03F1-891B-4C77-BAE1-808AEE6F12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
1,362
57.97
3,736,487
3,483,938
169,298
1,478,693
4,220,678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1E18112-5967-48A9-BEE5-5B848328DA59}"/>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E8EB980-CBDF-4FF2-A768-CD8B7352C402}"/>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68D9BEE-6C45-4188-AF8A-B37CA8CBF5BA}"/>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664D9B0-D23E-4FB0-B74F-F527E5E642AA}"/>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3C75581-17FF-4EBC-B500-844EC799CDBE}"/>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F15628E-A0BB-4881-B4F5-9B11E1310C46}"/>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B847834-2DBE-4BCE-A405-A90421176E92}"/>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0F0B921-39B1-4219-B43C-21F28FFAB489}"/>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9E3D3EB-3A27-476E-84E8-4D20928B6E3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CA58A94-B6E3-4EA0-BE96-8D980ACA558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5642514-CD5A-4BDE-8D24-C3AAF68D42B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8AC4E4E-9584-431B-A0E7-9CD87BF13951}"/>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29063C9-25BF-42A3-AC75-B6A26FCB713F}"/>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9F9FD16-3706-409E-9B8F-5A8884FDFA0C}"/>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3B8B868-BAE9-4DCC-B4ED-B09ADDC78D95}"/>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B296B10-9F7F-4ABB-9A36-F4A55093C817}"/>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314D816-9E57-4053-86A4-4733326A64EA}"/>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1774C69-887D-4FC2-9518-E84F1DF5D4A9}"/>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E24EEEC-06D8-49F0-BDDA-ABE5B7BB1F87}"/>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E516581-006B-4FFC-9E37-6B84B046FAEF}"/>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1035B89-9282-44A5-BB7C-B2B9ABCD5FCB}"/>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88B0BE9-9986-4FD8-89A5-6494EEEAB777}"/>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D1B109B-D569-4C53-BECB-8804481DF3F7}"/>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071ED10-DA49-4CB1-AA31-7F142BA1DA35}"/>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5A5DD20-13B7-46B7-B353-669BD976F743}"/>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B66D4EB-BDFF-4204-98CC-EE33BD919AA7}"/>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C5DFF9D-D340-4087-B63E-1329E02AE9A2}"/>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322ABE1-17C2-4565-99B0-E8421B4634F4}"/>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CB1A430-9ECB-44D2-AE40-2D3C9652565D}"/>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7DBEA08-7E17-41BD-ACB3-719FFD7A5042}"/>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7B581BC-994E-48D8-A200-4DEBBAFC1AB7}"/>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200DCEC-3827-4087-B57E-707FE8862C8A}"/>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1C3565D-9305-4CDF-AEEB-F490E3A117E1}"/>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13CB173-A23E-4250-96D0-130222D342B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5F845C0-54AA-413C-A2E8-DFB5F2800A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B6884C1-00FD-4F85-96E1-171E1622B452}"/>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F567D20-64EA-4ACE-96AF-75B287BB5034}"/>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mn-lt"/>
              <a:ea typeface="+mn-ea"/>
              <a:cs typeface="+mn-cs"/>
            </a:rPr>
            <a:t>財政力指数については、経済基盤が弱い本村は税収が乏しく、類似団体平均を下回る。現在は、林業を基軸とした農林業だけでなくローカルベンチャーの育成推進などに力を入れており、地域おこし協力隊制度等を全国的に見ても最上位に位置する程最大限に活用し、</a:t>
          </a:r>
          <a:r>
            <a:rPr lang="en-US" altLang="ja-JP" sz="1000" b="0" i="0" baseline="0">
              <a:solidFill>
                <a:schemeClr val="dk1"/>
              </a:solidFill>
              <a:effectLst/>
              <a:latin typeface="+mn-lt"/>
              <a:ea typeface="+mn-ea"/>
              <a:cs typeface="+mn-cs"/>
            </a:rPr>
            <a:t>I</a:t>
          </a:r>
          <a:r>
            <a:rPr lang="ja-JP" altLang="ja-JP" sz="1000" b="0" i="0" baseline="0">
              <a:solidFill>
                <a:schemeClr val="dk1"/>
              </a:solidFill>
              <a:effectLst/>
              <a:latin typeface="+mn-lt"/>
              <a:ea typeface="+mn-ea"/>
              <a:cs typeface="+mn-cs"/>
            </a:rPr>
            <a:t>ターン者や交流人口の増加に努め地域資源再生と産業振興を並行して進めている。交付金事業等を積極的に活用し苦しい財政状況下でも周りに取り残されないだけでなく先取りした住民サービスを提供できるよう努めている。今後も、先進的な取り組みや</a:t>
          </a:r>
          <a:r>
            <a:rPr lang="en-US" altLang="ja-JP" sz="1000" b="0" i="0" baseline="0">
              <a:solidFill>
                <a:schemeClr val="dk1"/>
              </a:solidFill>
              <a:effectLst/>
              <a:latin typeface="+mn-lt"/>
              <a:ea typeface="+mn-ea"/>
              <a:cs typeface="+mn-cs"/>
            </a:rPr>
            <a:t>SDG</a:t>
          </a:r>
          <a:r>
            <a:rPr lang="ja-JP" altLang="ja-JP" sz="1000" b="0" i="0" baseline="0">
              <a:solidFill>
                <a:schemeClr val="dk1"/>
              </a:solidFill>
              <a:effectLst/>
              <a:latin typeface="+mn-lt"/>
              <a:ea typeface="+mn-ea"/>
              <a:cs typeface="+mn-cs"/>
            </a:rPr>
            <a:t>ｓ・</a:t>
          </a:r>
          <a:r>
            <a:rPr lang="en-US" altLang="ja-JP" sz="1000" b="0" i="0" baseline="0">
              <a:solidFill>
                <a:schemeClr val="dk1"/>
              </a:solidFill>
              <a:effectLst/>
              <a:latin typeface="+mn-lt"/>
              <a:ea typeface="+mn-ea"/>
              <a:cs typeface="+mn-cs"/>
            </a:rPr>
            <a:t>ESD</a:t>
          </a:r>
          <a:r>
            <a:rPr lang="ja-JP" altLang="ja-JP" sz="1000" b="0" i="0" baseline="0">
              <a:solidFill>
                <a:schemeClr val="dk1"/>
              </a:solidFill>
              <a:effectLst/>
              <a:latin typeface="+mn-lt"/>
              <a:ea typeface="+mn-ea"/>
              <a:cs typeface="+mn-cs"/>
            </a:rPr>
            <a:t>の取組等を軸にふるさと納税のような地域資源を活かすことで財源を確保出来る事業を活用し財源を獲得しつつ、既存の収入源の増収をも目指している。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ABB2813-5CFC-4C5A-8BC1-60A7ED6B05A3}"/>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41BFC2E7-4671-48AF-BC6A-CD62C8710536}"/>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77F58182-58BC-4B33-B0CF-59BD31347E9F}"/>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29454AA2-56CA-48D1-B072-1210D795E309}"/>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30FDF05C-C90D-4E5A-99D7-6033337D4ED6}"/>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65CABA7E-D794-447D-A118-F21C3F1DFADB}"/>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E2A980F1-B05B-4393-AF2B-F22116DF4FBC}"/>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CC4204B5-25FF-4BA2-A31E-CBD2DFAE9C49}"/>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92CF3944-C27B-44BB-8B33-AB92035EE0C3}"/>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495D82DE-889A-4255-A2C4-7940755C213D}"/>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AC44846C-AAF9-4286-BCE5-B7AA76C0D9A1}"/>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704B7583-724D-4D7C-AB78-AE9258688899}"/>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12590455-CCF7-484D-8FEA-4B8186C485E5}"/>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17EA223F-ECFC-4277-A1F4-3124F0735693}"/>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A2B3439E-5C1A-47FE-98FD-CC011EF40CE3}"/>
            </a:ext>
          </a:extLst>
        </xdr:cNvPr>
        <xdr:cNvCxnSpPr/>
      </xdr:nvCxnSpPr>
      <xdr:spPr>
        <a:xfrm flipV="1">
          <a:off x="4514850" y="6031230"/>
          <a:ext cx="0" cy="1510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3017FB94-0547-4B4E-9401-978BADB69EC4}"/>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A7D00407-D9E2-40A1-BB45-289F7A60F915}"/>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2983ECA0-5C9E-455B-9E4A-515539366EBD}"/>
            </a:ext>
          </a:extLst>
        </xdr:cNvPr>
        <xdr:cNvSpPr txBox="1"/>
      </xdr:nvSpPr>
      <xdr:spPr>
        <a:xfrm>
          <a:off x="4584700" y="577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2F58B1AE-A040-4FE7-94D5-48794679F934}"/>
            </a:ext>
          </a:extLst>
        </xdr:cNvPr>
        <xdr:cNvCxnSpPr/>
      </xdr:nvCxnSpPr>
      <xdr:spPr>
        <a:xfrm>
          <a:off x="4425950" y="6031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E3FD8E05-520A-41D4-B9B7-32761B765EEB}"/>
            </a:ext>
          </a:extLst>
        </xdr:cNvPr>
        <xdr:cNvCxnSpPr/>
      </xdr:nvCxnSpPr>
      <xdr:spPr>
        <a:xfrm>
          <a:off x="3752850" y="752517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7F44FD1-A30F-47B4-809B-4C6379C93C5D}"/>
            </a:ext>
          </a:extLst>
        </xdr:cNvPr>
        <xdr:cNvSpPr txBox="1"/>
      </xdr:nvSpPr>
      <xdr:spPr>
        <a:xfrm>
          <a:off x="4584700" y="7210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BCF78B53-8957-4328-A67F-175E9645563E}"/>
            </a:ext>
          </a:extLst>
        </xdr:cNvPr>
        <xdr:cNvSpPr/>
      </xdr:nvSpPr>
      <xdr:spPr>
        <a:xfrm>
          <a:off x="4464050" y="7365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5DC251F-486D-42B8-9373-6B55D647A3AF}"/>
            </a:ext>
          </a:extLst>
        </xdr:cNvPr>
        <xdr:cNvCxnSpPr/>
      </xdr:nvCxnSpPr>
      <xdr:spPr>
        <a:xfrm>
          <a:off x="2940050" y="7517130"/>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44E86059-B8DE-4A22-82D3-DA0414D7E96A}"/>
            </a:ext>
          </a:extLst>
        </xdr:cNvPr>
        <xdr:cNvSpPr/>
      </xdr:nvSpPr>
      <xdr:spPr>
        <a:xfrm>
          <a:off x="3702050" y="73575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AA703AD8-E95B-490F-BC75-321A4C231B23}"/>
            </a:ext>
          </a:extLst>
        </xdr:cNvPr>
        <xdr:cNvSpPr txBox="1"/>
      </xdr:nvSpPr>
      <xdr:spPr>
        <a:xfrm>
          <a:off x="3409950" y="713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a:extLst>
            <a:ext uri="{FF2B5EF4-FFF2-40B4-BE49-F238E27FC236}">
              <a16:creationId xmlns:a16="http://schemas.microsoft.com/office/drawing/2014/main" id="{9AA8627D-1F52-41EC-A091-376ABE26B609}"/>
            </a:ext>
          </a:extLst>
        </xdr:cNvPr>
        <xdr:cNvCxnSpPr/>
      </xdr:nvCxnSpPr>
      <xdr:spPr>
        <a:xfrm>
          <a:off x="2127250" y="751713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5689D26F-72CB-4055-AC28-A51DEDB24FB3}"/>
            </a:ext>
          </a:extLst>
        </xdr:cNvPr>
        <xdr:cNvSpPr/>
      </xdr:nvSpPr>
      <xdr:spPr>
        <a:xfrm>
          <a:off x="2889250" y="7341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7B634931-D1F8-4B9C-A85A-34CEBAF16E2C}"/>
            </a:ext>
          </a:extLst>
        </xdr:cNvPr>
        <xdr:cNvSpPr txBox="1"/>
      </xdr:nvSpPr>
      <xdr:spPr>
        <a:xfrm>
          <a:off x="2597150" y="711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C229B123-0F38-4F15-A18D-FDC92198AB4B}"/>
            </a:ext>
          </a:extLst>
        </xdr:cNvPr>
        <xdr:cNvCxnSpPr/>
      </xdr:nvCxnSpPr>
      <xdr:spPr>
        <a:xfrm>
          <a:off x="1333500" y="75171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95A67449-9D28-4F9C-87B4-0638DC92FDCB}"/>
            </a:ext>
          </a:extLst>
        </xdr:cNvPr>
        <xdr:cNvSpPr/>
      </xdr:nvSpPr>
      <xdr:spPr>
        <a:xfrm>
          <a:off x="2095500" y="73494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3F1CCDB7-3809-4A48-98B5-6BD86DCEAA92}"/>
            </a:ext>
          </a:extLst>
        </xdr:cNvPr>
        <xdr:cNvSpPr txBox="1"/>
      </xdr:nvSpPr>
      <xdr:spPr>
        <a:xfrm>
          <a:off x="178435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48382146-6B7B-44DA-8A0F-F219B5FDE6FC}"/>
            </a:ext>
          </a:extLst>
        </xdr:cNvPr>
        <xdr:cNvSpPr/>
      </xdr:nvSpPr>
      <xdr:spPr>
        <a:xfrm>
          <a:off x="1282700" y="73414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3AD7C6B8-685C-49C1-B844-1AA32571B355}"/>
            </a:ext>
          </a:extLst>
        </xdr:cNvPr>
        <xdr:cNvSpPr txBox="1"/>
      </xdr:nvSpPr>
      <xdr:spPr>
        <a:xfrm>
          <a:off x="971550" y="711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84D2F572-1301-4E1A-9B12-705C4BABB8B3}"/>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99BBE66-4242-4DB7-8C3A-670DDFAA422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0DA37A4-7285-4DDB-987C-194F6944C7A2}"/>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3F78645-08E4-4A5F-BBCA-9CA76C574648}"/>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8B48465-DC4E-49F2-BEA4-AB021EE85197}"/>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282CD7A4-968A-47C3-91AB-BE0785EDC707}"/>
            </a:ext>
          </a:extLst>
        </xdr:cNvPr>
        <xdr:cNvSpPr/>
      </xdr:nvSpPr>
      <xdr:spPr>
        <a:xfrm>
          <a:off x="4464050" y="7474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165540</xdr:rowOff>
    </xdr:from>
    <xdr:ext cx="762000" cy="259045"/>
    <xdr:sp macro="" textlink="">
      <xdr:nvSpPr>
        <xdr:cNvPr id="88" name="財政力該当値テキスト">
          <a:extLst>
            <a:ext uri="{FF2B5EF4-FFF2-40B4-BE49-F238E27FC236}">
              <a16:creationId xmlns:a16="http://schemas.microsoft.com/office/drawing/2014/main" id="{764893A1-7181-44AF-A298-E9F0DEFA639F}"/>
            </a:ext>
          </a:extLst>
        </xdr:cNvPr>
        <xdr:cNvSpPr txBox="1"/>
      </xdr:nvSpPr>
      <xdr:spPr>
        <a:xfrm>
          <a:off x="4584700" y="73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id="{D0D6D97C-04EB-493F-8428-F30C99389DA2}"/>
            </a:ext>
          </a:extLst>
        </xdr:cNvPr>
        <xdr:cNvSpPr/>
      </xdr:nvSpPr>
      <xdr:spPr>
        <a:xfrm>
          <a:off x="3702050" y="7474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id="{82E32745-895C-4B92-8740-40B0FF7D07B8}"/>
            </a:ext>
          </a:extLst>
        </xdr:cNvPr>
        <xdr:cNvSpPr txBox="1"/>
      </xdr:nvSpPr>
      <xdr:spPr>
        <a:xfrm>
          <a:off x="3409950" y="7556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id="{C1288199-7C85-4D94-AFE5-AF7AA1C200E7}"/>
            </a:ext>
          </a:extLst>
        </xdr:cNvPr>
        <xdr:cNvSpPr/>
      </xdr:nvSpPr>
      <xdr:spPr>
        <a:xfrm>
          <a:off x="2889250" y="7466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id="{798666F9-3F25-4D2F-81A7-14E44C83B057}"/>
            </a:ext>
          </a:extLst>
        </xdr:cNvPr>
        <xdr:cNvSpPr txBox="1"/>
      </xdr:nvSpPr>
      <xdr:spPr>
        <a:xfrm>
          <a:off x="2597150" y="754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id="{6F41C1F2-0813-4A8E-94FE-E22296565048}"/>
            </a:ext>
          </a:extLst>
        </xdr:cNvPr>
        <xdr:cNvSpPr/>
      </xdr:nvSpPr>
      <xdr:spPr>
        <a:xfrm>
          <a:off x="2095500" y="74663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id="{1471DB20-2745-4D19-9231-4D5C51E25E3B}"/>
            </a:ext>
          </a:extLst>
        </xdr:cNvPr>
        <xdr:cNvSpPr txBox="1"/>
      </xdr:nvSpPr>
      <xdr:spPr>
        <a:xfrm>
          <a:off x="1784350" y="754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96BD998B-69F7-41B5-B395-0155E80843EE}"/>
            </a:ext>
          </a:extLst>
        </xdr:cNvPr>
        <xdr:cNvSpPr/>
      </xdr:nvSpPr>
      <xdr:spPr>
        <a:xfrm>
          <a:off x="1282700" y="74663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6A51845E-D345-4604-AB6F-A36F84FE946D}"/>
            </a:ext>
          </a:extLst>
        </xdr:cNvPr>
        <xdr:cNvSpPr txBox="1"/>
      </xdr:nvSpPr>
      <xdr:spPr>
        <a:xfrm>
          <a:off x="971550" y="754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A989B3FB-D045-4885-82E4-0C648D82E354}"/>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C1BB99F3-1D9C-46EE-8A20-E2218D9EAB5F}"/>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B27C8D94-5998-4562-881A-CAEFC6B202D9}"/>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862CF8E0-2943-41E8-994F-2AF20D69BF6F}"/>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E942B361-5D5D-4676-8DCE-3DFE245466FA}"/>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B9BF37E5-787C-4FD8-BA0F-7471D26B1A94}"/>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B1421B79-E0D1-4E95-8494-0D1019492053}"/>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BDC10209-F7F2-4465-902A-97BA6319B73E}"/>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FB7A48C8-2ECD-4733-A2D5-C46E4D140493}"/>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ECE8781B-CDAA-40DD-8604-7BFEBF0A1399}"/>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A43C8CCC-A1B9-4D5C-B0FA-C49C54B80218}"/>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E5E97CDB-CEDF-4C83-AEDA-1D7076CB25F8}"/>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102BFE75-C72E-446C-949D-6774AF245FFA}"/>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年度から令和</a:t>
          </a:r>
          <a:r>
            <a:rPr lang="en-US" altLang="ja-JP" sz="900" b="0" i="0" baseline="0">
              <a:solidFill>
                <a:schemeClr val="dk1"/>
              </a:solidFill>
              <a:effectLst/>
              <a:latin typeface="+mn-lt"/>
              <a:ea typeface="+mn-ea"/>
              <a:cs typeface="+mn-cs"/>
            </a:rPr>
            <a:t>2</a:t>
          </a:r>
          <a:r>
            <a:rPr lang="ja-JP" altLang="ja-JP" sz="900" b="0" i="0" baseline="0">
              <a:solidFill>
                <a:schemeClr val="dk1"/>
              </a:solidFill>
              <a:effectLst/>
              <a:latin typeface="+mn-lt"/>
              <a:ea typeface="+mn-ea"/>
              <a:cs typeface="+mn-cs"/>
            </a:rPr>
            <a:t>年度にかけては減少している。これは平成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年度から</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か年計画で庁舎等の基幹施設の建設を行っており基幹施設の建設にかかる償還が始まったものの</a:t>
          </a:r>
          <a:r>
            <a:rPr lang="en-US" altLang="ja-JP" sz="900" b="0" i="0" baseline="0">
              <a:solidFill>
                <a:schemeClr val="dk1"/>
              </a:solidFill>
              <a:effectLst/>
              <a:latin typeface="+mn-lt"/>
              <a:ea typeface="+mn-ea"/>
              <a:cs typeface="+mn-cs"/>
            </a:rPr>
            <a:t>2</a:t>
          </a:r>
          <a:r>
            <a:rPr lang="ja-JP" altLang="ja-JP" sz="900" b="0" i="0" baseline="0">
              <a:solidFill>
                <a:schemeClr val="dk1"/>
              </a:solidFill>
              <a:effectLst/>
              <a:latin typeface="+mn-lt"/>
              <a:ea typeface="+mn-ea"/>
              <a:cs typeface="+mn-cs"/>
            </a:rPr>
            <a:t>カ年に渡る施工により借入時期が先送りになると共に普通交付税等の収入が算出基準の増により増額されたことが重なったことが要因である。</a:t>
          </a:r>
          <a:endParaRPr lang="ja-JP" altLang="ja-JP" sz="1050">
            <a:effectLst/>
          </a:endParaRPr>
        </a:p>
        <a:p>
          <a:r>
            <a:rPr lang="ja-JP" altLang="ja-JP" sz="900" b="0" i="0" baseline="0">
              <a:solidFill>
                <a:schemeClr val="dk1"/>
              </a:solidFill>
              <a:effectLst/>
              <a:latin typeface="+mn-lt"/>
              <a:ea typeface="+mn-ea"/>
              <a:cs typeface="+mn-cs"/>
            </a:rPr>
            <a:t>主たる建設事業が完了＝高額な償還が始まったことから令和</a:t>
          </a:r>
          <a:r>
            <a:rPr lang="en-US" altLang="ja-JP" sz="900" b="0" i="0" baseline="0">
              <a:solidFill>
                <a:schemeClr val="dk1"/>
              </a:solidFill>
              <a:effectLst/>
              <a:latin typeface="+mn-lt"/>
              <a:ea typeface="+mn-ea"/>
              <a:cs typeface="+mn-cs"/>
            </a:rPr>
            <a:t>2</a:t>
          </a:r>
          <a:r>
            <a:rPr lang="ja-JP" altLang="ja-JP" sz="900" b="0" i="0" baseline="0">
              <a:solidFill>
                <a:schemeClr val="dk1"/>
              </a:solidFill>
              <a:effectLst/>
              <a:latin typeface="+mn-lt"/>
              <a:ea typeface="+mn-ea"/>
              <a:cs typeface="+mn-cs"/>
            </a:rPr>
            <a:t>年度から令和</a:t>
          </a:r>
          <a:r>
            <a:rPr lang="en-US" altLang="ja-JP" sz="900" b="0" i="0" baseline="0">
              <a:solidFill>
                <a:schemeClr val="dk1"/>
              </a:solidFill>
              <a:effectLst/>
              <a:latin typeface="+mn-lt"/>
              <a:ea typeface="+mn-ea"/>
              <a:cs typeface="+mn-cs"/>
            </a:rPr>
            <a:t>3</a:t>
          </a:r>
          <a:r>
            <a:rPr lang="ja-JP" altLang="ja-JP" sz="900" b="0" i="0" baseline="0">
              <a:solidFill>
                <a:schemeClr val="dk1"/>
              </a:solidFill>
              <a:effectLst/>
              <a:latin typeface="+mn-lt"/>
              <a:ea typeface="+mn-ea"/>
              <a:cs typeface="+mn-cs"/>
            </a:rPr>
            <a:t>年度にかけては経常収支比率が増加している。基幹施設建設事業については令和</a:t>
          </a:r>
          <a:r>
            <a:rPr lang="en-US" altLang="ja-JP" sz="900" b="0" i="0" baseline="0">
              <a:solidFill>
                <a:schemeClr val="dk1"/>
              </a:solidFill>
              <a:effectLst/>
              <a:latin typeface="+mn-lt"/>
              <a:ea typeface="+mn-ea"/>
              <a:cs typeface="+mn-cs"/>
            </a:rPr>
            <a:t>3</a:t>
          </a:r>
          <a:r>
            <a:rPr lang="ja-JP" altLang="ja-JP" sz="900" b="0" i="0" baseline="0">
              <a:solidFill>
                <a:schemeClr val="dk1"/>
              </a:solidFill>
              <a:effectLst/>
              <a:latin typeface="+mn-lt"/>
              <a:ea typeface="+mn-ea"/>
              <a:cs typeface="+mn-cs"/>
            </a:rPr>
            <a:t>年度まで＝令和</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年度がピークとなるが脱炭素関連事業などの建設事業の計画から令和</a:t>
          </a:r>
          <a:r>
            <a:rPr lang="en-US" altLang="ja-JP" sz="900" b="0" i="0" baseline="0">
              <a:solidFill>
                <a:schemeClr val="dk1"/>
              </a:solidFill>
              <a:effectLst/>
              <a:latin typeface="+mn-lt"/>
              <a:ea typeface="+mn-ea"/>
              <a:cs typeface="+mn-cs"/>
            </a:rPr>
            <a:t>7</a:t>
          </a:r>
          <a:r>
            <a:rPr lang="ja-JP" altLang="ja-JP" sz="900" b="0" i="0" baseline="0">
              <a:solidFill>
                <a:schemeClr val="dk1"/>
              </a:solidFill>
              <a:effectLst/>
              <a:latin typeface="+mn-lt"/>
              <a:ea typeface="+mn-ea"/>
              <a:cs typeface="+mn-cs"/>
            </a:rPr>
            <a:t>年度までは公債費が増加の傾向にある。また公債費の増に加え、物価高騰による燃料費等の増加により施設管理に要する費用も増加していることから令和</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年度は大幅な増となった。会計年度任用職員の処遇改善も伴い令和</a:t>
          </a:r>
          <a:r>
            <a:rPr lang="en-US" altLang="ja-JP" sz="900" b="0" i="0" baseline="0">
              <a:solidFill>
                <a:schemeClr val="dk1"/>
              </a:solidFill>
              <a:effectLst/>
              <a:latin typeface="+mn-lt"/>
              <a:ea typeface="+mn-ea"/>
              <a:cs typeface="+mn-cs"/>
            </a:rPr>
            <a:t>5</a:t>
          </a:r>
          <a:r>
            <a:rPr lang="ja-JP" altLang="ja-JP" sz="900" b="0" i="0" baseline="0">
              <a:solidFill>
                <a:schemeClr val="dk1"/>
              </a:solidFill>
              <a:effectLst/>
              <a:latin typeface="+mn-lt"/>
              <a:ea typeface="+mn-ea"/>
              <a:cs typeface="+mn-cs"/>
            </a:rPr>
            <a:t>年度においても増加は免れない。引き続きランニングの経費の削減および基金を活用したに努める。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FB2F8808-4F62-421F-A101-0693BC1C69D4}"/>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A0F50B4F-F129-4F83-9C04-E2ADCC219A93}"/>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C83CB24D-A457-4E37-A744-A4D02ED2EBE5}"/>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2D16B216-46AC-406F-B919-80784574C5C6}"/>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5BBF827D-B9E0-4C52-981B-BAB7C1805FB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935F89F9-AFA1-4BA3-97D8-AFA43B37AD21}"/>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48999311-46EF-4158-AE80-6A67815133E6}"/>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8C82EAE-62D0-44A5-93BA-F4C74B359CE3}"/>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1075CDB3-1C8D-4DFF-8757-1E76C749DDF2}"/>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FE058BF9-35DA-4CA2-BFEA-299B21229BF7}"/>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A85B9F8F-E92E-4901-81E3-FF0C28289451}"/>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D0531CC1-094D-4556-A967-2A9C557F61CA}"/>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2E566D89-9C7E-4907-B122-1685AFF52FDD}"/>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766905FD-8D33-4D77-BE51-76CF14A7CDD4}"/>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C28ED439-38F9-43A4-9874-EF7429CC2715}"/>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EE09D9FB-B78B-40F1-88B5-F85AA2746236}"/>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A48F1636-C710-47FA-A992-EB1CCD58FE33}"/>
            </a:ext>
          </a:extLst>
        </xdr:cNvPr>
        <xdr:cNvCxnSpPr/>
      </xdr:nvCxnSpPr>
      <xdr:spPr>
        <a:xfrm flipV="1">
          <a:off x="4514850" y="9846099"/>
          <a:ext cx="0" cy="14014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32BEBAA7-88EE-4708-8129-318FB090C43E}"/>
            </a:ext>
          </a:extLst>
        </xdr:cNvPr>
        <xdr:cNvSpPr txBox="1"/>
      </xdr:nvSpPr>
      <xdr:spPr>
        <a:xfrm>
          <a:off x="4584700" y="112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B00CA119-EA0C-4DC5-8EF3-77020549436A}"/>
            </a:ext>
          </a:extLst>
        </xdr:cNvPr>
        <xdr:cNvCxnSpPr/>
      </xdr:nvCxnSpPr>
      <xdr:spPr>
        <a:xfrm>
          <a:off x="4425950" y="11247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C8792539-B1F7-4F5B-B23D-018CEAA3B711}"/>
            </a:ext>
          </a:extLst>
        </xdr:cNvPr>
        <xdr:cNvSpPr txBox="1"/>
      </xdr:nvSpPr>
      <xdr:spPr>
        <a:xfrm>
          <a:off x="4584700" y="959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7956B08-113D-4988-8D10-40F8E620BE1C}"/>
            </a:ext>
          </a:extLst>
        </xdr:cNvPr>
        <xdr:cNvCxnSpPr/>
      </xdr:nvCxnSpPr>
      <xdr:spPr>
        <a:xfrm>
          <a:off x="4425950" y="9846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40852</xdr:rowOff>
    </xdr:from>
    <xdr:to>
      <xdr:col>23</xdr:col>
      <xdr:colOff>133350</xdr:colOff>
      <xdr:row>66</xdr:row>
      <xdr:rowOff>62442</xdr:rowOff>
    </xdr:to>
    <xdr:cxnSp macro="">
      <xdr:nvCxnSpPr>
        <xdr:cNvPr id="131" name="直線コネクタ 130">
          <a:extLst>
            <a:ext uri="{FF2B5EF4-FFF2-40B4-BE49-F238E27FC236}">
              <a16:creationId xmlns:a16="http://schemas.microsoft.com/office/drawing/2014/main" id="{CC7A70B5-5048-4FA3-A772-A5426F9EDF8A}"/>
            </a:ext>
          </a:extLst>
        </xdr:cNvPr>
        <xdr:cNvCxnSpPr/>
      </xdr:nvCxnSpPr>
      <xdr:spPr>
        <a:xfrm>
          <a:off x="3752850" y="10937452"/>
          <a:ext cx="7620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a:extLst>
            <a:ext uri="{FF2B5EF4-FFF2-40B4-BE49-F238E27FC236}">
              <a16:creationId xmlns:a16="http://schemas.microsoft.com/office/drawing/2014/main" id="{B3276DD7-4349-47BB-ACF2-33E32C698C36}"/>
            </a:ext>
          </a:extLst>
        </xdr:cNvPr>
        <xdr:cNvSpPr txBox="1"/>
      </xdr:nvSpPr>
      <xdr:spPr>
        <a:xfrm>
          <a:off x="4584700" y="1041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3F6E412D-9882-4B01-B534-6643326FBF7C}"/>
            </a:ext>
          </a:extLst>
        </xdr:cNvPr>
        <xdr:cNvSpPr/>
      </xdr:nvSpPr>
      <xdr:spPr>
        <a:xfrm>
          <a:off x="4464050" y="105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147955</xdr:rowOff>
    </xdr:from>
    <xdr:to>
      <xdr:col>19</xdr:col>
      <xdr:colOff>133350</xdr:colOff>
      <xdr:row>65</xdr:row>
      <xdr:rowOff>40852</xdr:rowOff>
    </xdr:to>
    <xdr:cxnSp macro="">
      <xdr:nvCxnSpPr>
        <xdr:cNvPr id="134" name="直線コネクタ 133">
          <a:extLst>
            <a:ext uri="{FF2B5EF4-FFF2-40B4-BE49-F238E27FC236}">
              <a16:creationId xmlns:a16="http://schemas.microsoft.com/office/drawing/2014/main" id="{C9319D6C-C5F9-46F5-9DB6-DF72AA7BBE2B}"/>
            </a:ext>
          </a:extLst>
        </xdr:cNvPr>
        <xdr:cNvCxnSpPr/>
      </xdr:nvCxnSpPr>
      <xdr:spPr>
        <a:xfrm>
          <a:off x="2940050" y="10876915"/>
          <a:ext cx="812800" cy="6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A4DAB7EC-8F5A-4F96-BF82-C75DBC408F96}"/>
            </a:ext>
          </a:extLst>
        </xdr:cNvPr>
        <xdr:cNvSpPr/>
      </xdr:nvSpPr>
      <xdr:spPr>
        <a:xfrm>
          <a:off x="3702050" y="104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a:extLst>
            <a:ext uri="{FF2B5EF4-FFF2-40B4-BE49-F238E27FC236}">
              <a16:creationId xmlns:a16="http://schemas.microsoft.com/office/drawing/2014/main" id="{89D4C416-3215-4E70-8506-13E231A906FE}"/>
            </a:ext>
          </a:extLst>
        </xdr:cNvPr>
        <xdr:cNvSpPr txBox="1"/>
      </xdr:nvSpPr>
      <xdr:spPr>
        <a:xfrm>
          <a:off x="3409950" y="1021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147955</xdr:rowOff>
    </xdr:from>
    <xdr:to>
      <xdr:col>15</xdr:col>
      <xdr:colOff>82550</xdr:colOff>
      <xdr:row>65</xdr:row>
      <xdr:rowOff>60960</xdr:rowOff>
    </xdr:to>
    <xdr:cxnSp macro="">
      <xdr:nvCxnSpPr>
        <xdr:cNvPr id="137" name="直線コネクタ 136">
          <a:extLst>
            <a:ext uri="{FF2B5EF4-FFF2-40B4-BE49-F238E27FC236}">
              <a16:creationId xmlns:a16="http://schemas.microsoft.com/office/drawing/2014/main" id="{3571B915-ABC7-4D10-8FD4-25CAD3B2E5ED}"/>
            </a:ext>
          </a:extLst>
        </xdr:cNvPr>
        <xdr:cNvCxnSpPr/>
      </xdr:nvCxnSpPr>
      <xdr:spPr>
        <a:xfrm flipV="1">
          <a:off x="2127250" y="10876915"/>
          <a:ext cx="81280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6061CD96-1C00-4252-8971-36818F11FD08}"/>
            </a:ext>
          </a:extLst>
        </xdr:cNvPr>
        <xdr:cNvSpPr/>
      </xdr:nvSpPr>
      <xdr:spPr>
        <a:xfrm>
          <a:off x="2889250" y="10636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2660DB5B-F748-4AC7-B797-88226BFC1F0B}"/>
            </a:ext>
          </a:extLst>
        </xdr:cNvPr>
        <xdr:cNvSpPr txBox="1"/>
      </xdr:nvSpPr>
      <xdr:spPr>
        <a:xfrm>
          <a:off x="2597150" y="1040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106680</xdr:rowOff>
    </xdr:to>
    <xdr:cxnSp macro="">
      <xdr:nvCxnSpPr>
        <xdr:cNvPr id="140" name="直線コネクタ 139">
          <a:extLst>
            <a:ext uri="{FF2B5EF4-FFF2-40B4-BE49-F238E27FC236}">
              <a16:creationId xmlns:a16="http://schemas.microsoft.com/office/drawing/2014/main" id="{BD519200-3AE5-47E3-A6E5-5EEC67D245A4}"/>
            </a:ext>
          </a:extLst>
        </xdr:cNvPr>
        <xdr:cNvCxnSpPr/>
      </xdr:nvCxnSpPr>
      <xdr:spPr>
        <a:xfrm flipV="1">
          <a:off x="1333500" y="10957560"/>
          <a:ext cx="79375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C9A1068-293F-4A0C-8BF1-FDA3F4D60AB6}"/>
            </a:ext>
          </a:extLst>
        </xdr:cNvPr>
        <xdr:cNvSpPr/>
      </xdr:nvSpPr>
      <xdr:spPr>
        <a:xfrm>
          <a:off x="2095500" y="1067710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42" name="テキスト ボックス 141">
          <a:extLst>
            <a:ext uri="{FF2B5EF4-FFF2-40B4-BE49-F238E27FC236}">
              <a16:creationId xmlns:a16="http://schemas.microsoft.com/office/drawing/2014/main" id="{732A806E-DE21-4ACF-8F79-E3D7BC8645BC}"/>
            </a:ext>
          </a:extLst>
        </xdr:cNvPr>
        <xdr:cNvSpPr txBox="1"/>
      </xdr:nvSpPr>
      <xdr:spPr>
        <a:xfrm>
          <a:off x="1784350" y="1044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F3FFAE19-A3C8-4CAE-84FB-FF7306164186}"/>
            </a:ext>
          </a:extLst>
        </xdr:cNvPr>
        <xdr:cNvSpPr/>
      </xdr:nvSpPr>
      <xdr:spPr>
        <a:xfrm>
          <a:off x="1282700" y="106368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84C4166-0E7F-4DA4-A252-42B094F6DA49}"/>
            </a:ext>
          </a:extLst>
        </xdr:cNvPr>
        <xdr:cNvSpPr txBox="1"/>
      </xdr:nvSpPr>
      <xdr:spPr>
        <a:xfrm>
          <a:off x="971550" y="1040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9626C54-48AF-4B7E-BDB8-874E122FB941}"/>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1749436-0143-4BF2-BA3B-192E7F237F2A}"/>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5DC1F2A-A265-413F-BE46-470D068EAB99}"/>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30D793F-1812-43C8-9401-A886C85B6B52}"/>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D6E6647-F3B8-4497-8F89-A4A6B418FECE}"/>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11642</xdr:rowOff>
    </xdr:from>
    <xdr:to>
      <xdr:col>23</xdr:col>
      <xdr:colOff>184150</xdr:colOff>
      <xdr:row>66</xdr:row>
      <xdr:rowOff>113242</xdr:rowOff>
    </xdr:to>
    <xdr:sp macro="" textlink="">
      <xdr:nvSpPr>
        <xdr:cNvPr id="150" name="楕円 149">
          <a:extLst>
            <a:ext uri="{FF2B5EF4-FFF2-40B4-BE49-F238E27FC236}">
              <a16:creationId xmlns:a16="http://schemas.microsoft.com/office/drawing/2014/main" id="{0395B455-A119-42DB-84F2-0AC22A0AA74B}"/>
            </a:ext>
          </a:extLst>
        </xdr:cNvPr>
        <xdr:cNvSpPr/>
      </xdr:nvSpPr>
      <xdr:spPr>
        <a:xfrm>
          <a:off x="4464050" y="110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78969</xdr:rowOff>
    </xdr:from>
    <xdr:ext cx="762000" cy="259045"/>
    <xdr:sp macro="" textlink="">
      <xdr:nvSpPr>
        <xdr:cNvPr id="151" name="財政構造の弾力性該当値テキスト">
          <a:extLst>
            <a:ext uri="{FF2B5EF4-FFF2-40B4-BE49-F238E27FC236}">
              <a16:creationId xmlns:a16="http://schemas.microsoft.com/office/drawing/2014/main" id="{15898D65-51EF-400F-9443-21456D7A31B5}"/>
            </a:ext>
          </a:extLst>
        </xdr:cNvPr>
        <xdr:cNvSpPr txBox="1"/>
      </xdr:nvSpPr>
      <xdr:spPr>
        <a:xfrm>
          <a:off x="4584700" y="1097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161502</xdr:rowOff>
    </xdr:from>
    <xdr:to>
      <xdr:col>19</xdr:col>
      <xdr:colOff>184150</xdr:colOff>
      <xdr:row>65</xdr:row>
      <xdr:rowOff>91652</xdr:rowOff>
    </xdr:to>
    <xdr:sp macro="" textlink="">
      <xdr:nvSpPr>
        <xdr:cNvPr id="152" name="楕円 151">
          <a:extLst>
            <a:ext uri="{FF2B5EF4-FFF2-40B4-BE49-F238E27FC236}">
              <a16:creationId xmlns:a16="http://schemas.microsoft.com/office/drawing/2014/main" id="{BF14363D-DCF0-48A7-A6E4-BF969EE0BD48}"/>
            </a:ext>
          </a:extLst>
        </xdr:cNvPr>
        <xdr:cNvSpPr/>
      </xdr:nvSpPr>
      <xdr:spPr>
        <a:xfrm>
          <a:off x="3702050" y="10890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76429</xdr:rowOff>
    </xdr:from>
    <xdr:ext cx="736600" cy="259045"/>
    <xdr:sp macro="" textlink="">
      <xdr:nvSpPr>
        <xdr:cNvPr id="153" name="テキスト ボックス 152">
          <a:extLst>
            <a:ext uri="{FF2B5EF4-FFF2-40B4-BE49-F238E27FC236}">
              <a16:creationId xmlns:a16="http://schemas.microsoft.com/office/drawing/2014/main" id="{88A0A6CD-53F4-4192-8278-574D72334AFF}"/>
            </a:ext>
          </a:extLst>
        </xdr:cNvPr>
        <xdr:cNvSpPr txBox="1"/>
      </xdr:nvSpPr>
      <xdr:spPr>
        <a:xfrm>
          <a:off x="3409950" y="1097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97155</xdr:rowOff>
    </xdr:from>
    <xdr:to>
      <xdr:col>15</xdr:col>
      <xdr:colOff>133350</xdr:colOff>
      <xdr:row>65</xdr:row>
      <xdr:rowOff>27305</xdr:rowOff>
    </xdr:to>
    <xdr:sp macro="" textlink="">
      <xdr:nvSpPr>
        <xdr:cNvPr id="154" name="楕円 153">
          <a:extLst>
            <a:ext uri="{FF2B5EF4-FFF2-40B4-BE49-F238E27FC236}">
              <a16:creationId xmlns:a16="http://schemas.microsoft.com/office/drawing/2014/main" id="{56F023BF-22E8-4B7A-B6D7-69548034C1EB}"/>
            </a:ext>
          </a:extLst>
        </xdr:cNvPr>
        <xdr:cNvSpPr/>
      </xdr:nvSpPr>
      <xdr:spPr>
        <a:xfrm>
          <a:off x="2889250" y="10826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55" name="テキスト ボックス 154">
          <a:extLst>
            <a:ext uri="{FF2B5EF4-FFF2-40B4-BE49-F238E27FC236}">
              <a16:creationId xmlns:a16="http://schemas.microsoft.com/office/drawing/2014/main" id="{2AFD25AF-4F85-4047-B6AA-46C80D95E419}"/>
            </a:ext>
          </a:extLst>
        </xdr:cNvPr>
        <xdr:cNvSpPr txBox="1"/>
      </xdr:nvSpPr>
      <xdr:spPr>
        <a:xfrm>
          <a:off x="2597150" y="1090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6" name="楕円 155">
          <a:extLst>
            <a:ext uri="{FF2B5EF4-FFF2-40B4-BE49-F238E27FC236}">
              <a16:creationId xmlns:a16="http://schemas.microsoft.com/office/drawing/2014/main" id="{B675751F-810E-464C-9950-A7E15FB7ADDB}"/>
            </a:ext>
          </a:extLst>
        </xdr:cNvPr>
        <xdr:cNvSpPr/>
      </xdr:nvSpPr>
      <xdr:spPr>
        <a:xfrm>
          <a:off x="2095500" y="10906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7" name="テキスト ボックス 156">
          <a:extLst>
            <a:ext uri="{FF2B5EF4-FFF2-40B4-BE49-F238E27FC236}">
              <a16:creationId xmlns:a16="http://schemas.microsoft.com/office/drawing/2014/main" id="{C833D90C-C0B3-4F73-9068-E42C491C9EAB}"/>
            </a:ext>
          </a:extLst>
        </xdr:cNvPr>
        <xdr:cNvSpPr txBox="1"/>
      </xdr:nvSpPr>
      <xdr:spPr>
        <a:xfrm>
          <a:off x="1784350" y="1099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58" name="楕円 157">
          <a:extLst>
            <a:ext uri="{FF2B5EF4-FFF2-40B4-BE49-F238E27FC236}">
              <a16:creationId xmlns:a16="http://schemas.microsoft.com/office/drawing/2014/main" id="{D44B43B3-922C-4AB7-A4ED-5110BAEBDD0F}"/>
            </a:ext>
          </a:extLst>
        </xdr:cNvPr>
        <xdr:cNvSpPr/>
      </xdr:nvSpPr>
      <xdr:spPr>
        <a:xfrm>
          <a:off x="1282700" y="11120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59" name="テキスト ボックス 158">
          <a:extLst>
            <a:ext uri="{FF2B5EF4-FFF2-40B4-BE49-F238E27FC236}">
              <a16:creationId xmlns:a16="http://schemas.microsoft.com/office/drawing/2014/main" id="{8F0C14DB-DE12-456F-A7AD-FA0A3E0915F7}"/>
            </a:ext>
          </a:extLst>
        </xdr:cNvPr>
        <xdr:cNvSpPr txBox="1"/>
      </xdr:nvSpPr>
      <xdr:spPr>
        <a:xfrm>
          <a:off x="971550" y="1120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80676621-9E59-49FF-BBBF-084DF0F7186F}"/>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4164DF2F-BD40-46CC-98E6-C1529C34ECFC}"/>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69D8DF12-8AAB-48FB-B89E-E2F2E88A7301}"/>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[1,101,545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D78CCAB5-914C-4096-A4E6-9D9E516D6439}"/>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481058F6-1DBF-44DD-B210-BC1980C5AF3F}"/>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DE05A109-0B0A-4E7D-8F95-6D5690121C9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E179D3B-EC4C-4E98-8E8E-44F7DF2A873F}"/>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6DC70B96-B097-4B2A-8A95-70E1163D5E2C}"/>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AADC25A5-DED9-4E68-A6E7-7849666B757E}"/>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7C8D39B6-920E-4D8C-ACED-6CDE54A65D1C}"/>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63CB59B5-9D7B-48CC-9EAE-685CB67C0BC4}"/>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D8B0F190-A767-4715-BD75-F3E8F5B5433E}"/>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F85F5479-15FF-4D6D-A6A7-1A89D8A8476B}"/>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b="0" i="0" baseline="0">
              <a:solidFill>
                <a:schemeClr val="dk1"/>
              </a:solidFill>
              <a:effectLst/>
              <a:latin typeface="+mn-lt"/>
              <a:ea typeface="+mn-ea"/>
              <a:cs typeface="+mn-cs"/>
            </a:rPr>
            <a:t>人件費及び物件費の割合は、類似団体に比べ高い水準にある。小規模自治体では、どうしても人件費の割合は高くなりがちで、若年層が少ないことからも人件費が多くなっていることに加え、数年後の大量退職を控えていることや再任用等の活用で業務面でも人件費面でも若干抑えられているもののやはり若年層に比べ人件費は嵩む現実もあり今後も増加の傾向にある。業務が過多にわたる現状においては事業を取捨選択し削減しながらでなければ財政状況は悪化する一方であるが住民サービスに欠かせない部分は費用が生じるのが現状である。</a:t>
          </a:r>
          <a:endParaRPr lang="ja-JP" altLang="ja-JP" sz="1000">
            <a:effectLst/>
          </a:endParaRPr>
        </a:p>
        <a:p>
          <a:r>
            <a:rPr lang="ja-JP" altLang="ja-JP" sz="800" b="0" i="0" baseline="0">
              <a:solidFill>
                <a:schemeClr val="dk1"/>
              </a:solidFill>
              <a:effectLst/>
              <a:latin typeface="+mn-lt"/>
              <a:ea typeface="+mn-ea"/>
              <a:cs typeface="+mn-cs"/>
            </a:rPr>
            <a:t>物件費については、地域おこし協力隊制度を活用し、年々取組を強化し隊員数も増加していることから委託料が増加している。</a:t>
          </a:r>
          <a:endParaRPr lang="ja-JP" altLang="ja-JP" sz="1000">
            <a:effectLst/>
          </a:endParaRPr>
        </a:p>
        <a:p>
          <a:r>
            <a:rPr lang="ja-JP" altLang="ja-JP" sz="800" b="0" i="0">
              <a:solidFill>
                <a:schemeClr val="dk1"/>
              </a:solidFill>
              <a:effectLst/>
              <a:latin typeface="+mn-lt"/>
              <a:ea typeface="+mn-ea"/>
              <a:cs typeface="+mn-cs"/>
            </a:rPr>
            <a:t>また、感染症対策などのリスク管理に対する費用が増加しており、</a:t>
          </a:r>
          <a:r>
            <a:rPr lang="ja-JP" altLang="ja-JP" sz="800" b="0" i="0" baseline="0">
              <a:solidFill>
                <a:schemeClr val="dk1"/>
              </a:solidFill>
              <a:effectLst/>
              <a:latin typeface="+mn-lt"/>
              <a:ea typeface="+mn-ea"/>
              <a:cs typeface="+mn-cs"/>
            </a:rPr>
            <a:t>今後補助金や交付金などが削減される中で予防による安全を担保しつつ経費の節減に努め物件費の引き下げに努めていく必要がある。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85343097-383C-4219-8F22-ADDEFE900668}"/>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E7FBCEEF-27F7-44C8-BC6C-90F0708BC846}"/>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31B385D3-FDE5-4349-AB83-75B111CC3C59}"/>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839C19EA-B6BA-4E2D-8C54-5C8ED3A65846}"/>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75AA3D9F-9AB8-4B14-9705-3CE24EE3927C}"/>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A6BE1435-2465-4253-A486-930A3D82CB3B}"/>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5F3713B0-0B0D-49E0-BF84-DD190523123E}"/>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89FEB58F-FB17-4AD4-ACFC-56C8ECB71EE1}"/>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433ACD75-AA49-4FEF-A585-06716C449E3A}"/>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8AA7DF7C-A93C-4F39-9D3E-BA5EBBB837AC}"/>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4DBCA8A5-2F93-4930-9539-E310941E6A2E}"/>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CCD5B3BE-2BAE-4AB2-A9EE-E687281E48BD}"/>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595B39FC-68E5-4662-B21D-3DC8B5A03EAA}"/>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AD6878EA-BC80-4DB6-B66E-9153FFC00E1F}"/>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A6650F9E-3CC9-489F-9F64-45EFAFDAB0D1}"/>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AD3B2EC4-03D8-4494-89CB-227E9BB5F863}"/>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E323395E-ECCE-4B6B-9E05-F95C91319D8B}"/>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3D752A88-3B3E-404D-8EA6-B6EBE208D53E}"/>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61958128-B7E6-4EA5-BADF-527EB8A43096}"/>
            </a:ext>
          </a:extLst>
        </xdr:cNvPr>
        <xdr:cNvCxnSpPr/>
      </xdr:nvCxnSpPr>
      <xdr:spPr>
        <a:xfrm flipV="1">
          <a:off x="4514850" y="13397041"/>
          <a:ext cx="0" cy="1592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006598FA-4B38-452D-99E8-8F7812B1866A}"/>
            </a:ext>
          </a:extLst>
        </xdr:cNvPr>
        <xdr:cNvSpPr txBox="1"/>
      </xdr:nvSpPr>
      <xdr:spPr>
        <a:xfrm>
          <a:off x="4584700" y="1496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58459B6B-C43B-4FE4-80F6-E707B1477C70}"/>
            </a:ext>
          </a:extLst>
        </xdr:cNvPr>
        <xdr:cNvCxnSpPr/>
      </xdr:nvCxnSpPr>
      <xdr:spPr>
        <a:xfrm>
          <a:off x="4425950" y="14989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D951E04B-268B-4085-B112-2F525AA458D5}"/>
            </a:ext>
          </a:extLst>
        </xdr:cNvPr>
        <xdr:cNvSpPr txBox="1"/>
      </xdr:nvSpPr>
      <xdr:spPr>
        <a:xfrm>
          <a:off x="4584700" y="1314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5823964E-C738-436B-8EAD-998FF8CF7C44}"/>
            </a:ext>
          </a:extLst>
        </xdr:cNvPr>
        <xdr:cNvCxnSpPr/>
      </xdr:nvCxnSpPr>
      <xdr:spPr>
        <a:xfrm>
          <a:off x="4425950" y="133970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91081</xdr:rowOff>
    </xdr:from>
    <xdr:to>
      <xdr:col>23</xdr:col>
      <xdr:colOff>133350</xdr:colOff>
      <xdr:row>85</xdr:row>
      <xdr:rowOff>90977</xdr:rowOff>
    </xdr:to>
    <xdr:cxnSp macro="">
      <xdr:nvCxnSpPr>
        <xdr:cNvPr id="196" name="直線コネクタ 195">
          <a:extLst>
            <a:ext uri="{FF2B5EF4-FFF2-40B4-BE49-F238E27FC236}">
              <a16:creationId xmlns:a16="http://schemas.microsoft.com/office/drawing/2014/main" id="{FDA775AD-09B7-4EB3-84F9-2E6E49F9D0DC}"/>
            </a:ext>
          </a:extLst>
        </xdr:cNvPr>
        <xdr:cNvCxnSpPr/>
      </xdr:nvCxnSpPr>
      <xdr:spPr>
        <a:xfrm>
          <a:off x="3752850" y="14172841"/>
          <a:ext cx="762000" cy="16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9E711BA4-9B33-4DFC-958A-17E5CB7D6B3C}"/>
            </a:ext>
          </a:extLst>
        </xdr:cNvPr>
        <xdr:cNvSpPr txBox="1"/>
      </xdr:nvSpPr>
      <xdr:spPr>
        <a:xfrm>
          <a:off x="4584700" y="13404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E9856C6C-E558-471F-9DB9-1DA6BCE6A3EC}"/>
            </a:ext>
          </a:extLst>
        </xdr:cNvPr>
        <xdr:cNvSpPr/>
      </xdr:nvSpPr>
      <xdr:spPr>
        <a:xfrm>
          <a:off x="4464050" y="135558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165635</xdr:rowOff>
    </xdr:from>
    <xdr:to>
      <xdr:col>19</xdr:col>
      <xdr:colOff>133350</xdr:colOff>
      <xdr:row>84</xdr:row>
      <xdr:rowOff>91081</xdr:rowOff>
    </xdr:to>
    <xdr:cxnSp macro="">
      <xdr:nvCxnSpPr>
        <xdr:cNvPr id="199" name="直線コネクタ 198">
          <a:extLst>
            <a:ext uri="{FF2B5EF4-FFF2-40B4-BE49-F238E27FC236}">
              <a16:creationId xmlns:a16="http://schemas.microsoft.com/office/drawing/2014/main" id="{E9E468D9-7AE7-4055-82FE-40004AAEB1E1}"/>
            </a:ext>
          </a:extLst>
        </xdr:cNvPr>
        <xdr:cNvCxnSpPr/>
      </xdr:nvCxnSpPr>
      <xdr:spPr>
        <a:xfrm>
          <a:off x="2940050" y="14079755"/>
          <a:ext cx="812800" cy="9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343EDDA1-028E-4051-A430-14140B83A857}"/>
            </a:ext>
          </a:extLst>
        </xdr:cNvPr>
        <xdr:cNvSpPr/>
      </xdr:nvSpPr>
      <xdr:spPr>
        <a:xfrm>
          <a:off x="3702050" y="135369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2D788ED6-EDFC-499C-BB30-EB2495A29DF9}"/>
            </a:ext>
          </a:extLst>
        </xdr:cNvPr>
        <xdr:cNvSpPr txBox="1"/>
      </xdr:nvSpPr>
      <xdr:spPr>
        <a:xfrm>
          <a:off x="3409950" y="13309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150330</xdr:rowOff>
    </xdr:from>
    <xdr:to>
      <xdr:col>15</xdr:col>
      <xdr:colOff>82550</xdr:colOff>
      <xdr:row>83</xdr:row>
      <xdr:rowOff>165635</xdr:rowOff>
    </xdr:to>
    <xdr:cxnSp macro="">
      <xdr:nvCxnSpPr>
        <xdr:cNvPr id="202" name="直線コネクタ 201">
          <a:extLst>
            <a:ext uri="{FF2B5EF4-FFF2-40B4-BE49-F238E27FC236}">
              <a16:creationId xmlns:a16="http://schemas.microsoft.com/office/drawing/2014/main" id="{C641EC95-B5C0-4AD7-BC96-4E7443991CE1}"/>
            </a:ext>
          </a:extLst>
        </xdr:cNvPr>
        <xdr:cNvCxnSpPr/>
      </xdr:nvCxnSpPr>
      <xdr:spPr>
        <a:xfrm>
          <a:off x="2127250" y="13896810"/>
          <a:ext cx="812800" cy="18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9052565E-9B08-4F75-A628-583F9F6696D0}"/>
            </a:ext>
          </a:extLst>
        </xdr:cNvPr>
        <xdr:cNvSpPr/>
      </xdr:nvSpPr>
      <xdr:spPr>
        <a:xfrm>
          <a:off x="2889250" y="13524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a:extLst>
            <a:ext uri="{FF2B5EF4-FFF2-40B4-BE49-F238E27FC236}">
              <a16:creationId xmlns:a16="http://schemas.microsoft.com/office/drawing/2014/main" id="{4B999701-6FD6-4203-BDB8-4A5C54D6E00B}"/>
            </a:ext>
          </a:extLst>
        </xdr:cNvPr>
        <xdr:cNvSpPr txBox="1"/>
      </xdr:nvSpPr>
      <xdr:spPr>
        <a:xfrm>
          <a:off x="2597150" y="1329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52394</xdr:rowOff>
    </xdr:from>
    <xdr:to>
      <xdr:col>11</xdr:col>
      <xdr:colOff>31750</xdr:colOff>
      <xdr:row>82</xdr:row>
      <xdr:rowOff>150330</xdr:rowOff>
    </xdr:to>
    <xdr:cxnSp macro="">
      <xdr:nvCxnSpPr>
        <xdr:cNvPr id="205" name="直線コネクタ 204">
          <a:extLst>
            <a:ext uri="{FF2B5EF4-FFF2-40B4-BE49-F238E27FC236}">
              <a16:creationId xmlns:a16="http://schemas.microsoft.com/office/drawing/2014/main" id="{F7EBF211-23B6-4C4E-BC52-7E81F126CD53}"/>
            </a:ext>
          </a:extLst>
        </xdr:cNvPr>
        <xdr:cNvCxnSpPr/>
      </xdr:nvCxnSpPr>
      <xdr:spPr>
        <a:xfrm>
          <a:off x="1333500" y="13798874"/>
          <a:ext cx="793750" cy="9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349058AC-15D3-442D-BB7C-31A61C76BAAC}"/>
            </a:ext>
          </a:extLst>
        </xdr:cNvPr>
        <xdr:cNvSpPr/>
      </xdr:nvSpPr>
      <xdr:spPr>
        <a:xfrm>
          <a:off x="2095500" y="134666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167220</xdr:rowOff>
    </xdr:from>
    <xdr:ext cx="762000" cy="259045"/>
    <xdr:sp macro="" textlink="">
      <xdr:nvSpPr>
        <xdr:cNvPr id="207" name="テキスト ボックス 206">
          <a:extLst>
            <a:ext uri="{FF2B5EF4-FFF2-40B4-BE49-F238E27FC236}">
              <a16:creationId xmlns:a16="http://schemas.microsoft.com/office/drawing/2014/main" id="{48C8A28C-4F18-4C2E-ADD5-DDE6EECF67D7}"/>
            </a:ext>
          </a:extLst>
        </xdr:cNvPr>
        <xdr:cNvSpPr txBox="1"/>
      </xdr:nvSpPr>
      <xdr:spPr>
        <a:xfrm>
          <a:off x="1784350" y="1324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82B6C71A-F9FA-48D6-A77A-043EC8510AAD}"/>
            </a:ext>
          </a:extLst>
        </xdr:cNvPr>
        <xdr:cNvSpPr/>
      </xdr:nvSpPr>
      <xdr:spPr>
        <a:xfrm>
          <a:off x="1282700" y="134659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166504</xdr:rowOff>
    </xdr:from>
    <xdr:ext cx="762000" cy="259045"/>
    <xdr:sp macro="" textlink="">
      <xdr:nvSpPr>
        <xdr:cNvPr id="209" name="テキスト ボックス 208">
          <a:extLst>
            <a:ext uri="{FF2B5EF4-FFF2-40B4-BE49-F238E27FC236}">
              <a16:creationId xmlns:a16="http://schemas.microsoft.com/office/drawing/2014/main" id="{0AB78B5E-5664-4342-8378-07F610BB77D9}"/>
            </a:ext>
          </a:extLst>
        </xdr:cNvPr>
        <xdr:cNvSpPr txBox="1"/>
      </xdr:nvSpPr>
      <xdr:spPr>
        <a:xfrm>
          <a:off x="971550" y="1324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273868C-5B8C-4B98-A554-BCF667DF21A1}"/>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735CC8E-64D4-4051-B20D-FC2DF65B00A2}"/>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88A70D9-7DB3-41A5-A503-AFED10E4646B}"/>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D96DF64E-22F4-4896-A955-0D9D5A08AF9C}"/>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8837BFD-C3DE-4FA7-8817-4553763FD8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40177</xdr:rowOff>
    </xdr:from>
    <xdr:to>
      <xdr:col>23</xdr:col>
      <xdr:colOff>184150</xdr:colOff>
      <xdr:row>85</xdr:row>
      <xdr:rowOff>141777</xdr:rowOff>
    </xdr:to>
    <xdr:sp macro="" textlink="">
      <xdr:nvSpPr>
        <xdr:cNvPr id="215" name="楕円 214">
          <a:extLst>
            <a:ext uri="{FF2B5EF4-FFF2-40B4-BE49-F238E27FC236}">
              <a16:creationId xmlns:a16="http://schemas.microsoft.com/office/drawing/2014/main" id="{500BC540-FF39-430D-9C13-0A68E93E71F5}"/>
            </a:ext>
          </a:extLst>
        </xdr:cNvPr>
        <xdr:cNvSpPr/>
      </xdr:nvSpPr>
      <xdr:spPr>
        <a:xfrm>
          <a:off x="4464050" y="1428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12254</xdr:rowOff>
    </xdr:from>
    <xdr:ext cx="762000" cy="259045"/>
    <xdr:sp macro="" textlink="">
      <xdr:nvSpPr>
        <xdr:cNvPr id="216" name="人件費・物件費等の状況該当値テキスト">
          <a:extLst>
            <a:ext uri="{FF2B5EF4-FFF2-40B4-BE49-F238E27FC236}">
              <a16:creationId xmlns:a16="http://schemas.microsoft.com/office/drawing/2014/main" id="{1615593C-58C2-4805-B588-314A98B3AEA2}"/>
            </a:ext>
          </a:extLst>
        </xdr:cNvPr>
        <xdr:cNvSpPr txBox="1"/>
      </xdr:nvSpPr>
      <xdr:spPr>
        <a:xfrm>
          <a:off x="4584700" y="1426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40281</xdr:rowOff>
    </xdr:from>
    <xdr:to>
      <xdr:col>19</xdr:col>
      <xdr:colOff>184150</xdr:colOff>
      <xdr:row>84</xdr:row>
      <xdr:rowOff>141881</xdr:rowOff>
    </xdr:to>
    <xdr:sp macro="" textlink="">
      <xdr:nvSpPr>
        <xdr:cNvPr id="217" name="楕円 216">
          <a:extLst>
            <a:ext uri="{FF2B5EF4-FFF2-40B4-BE49-F238E27FC236}">
              <a16:creationId xmlns:a16="http://schemas.microsoft.com/office/drawing/2014/main" id="{5A976DB2-027E-42F6-B8DA-135C570363D9}"/>
            </a:ext>
          </a:extLst>
        </xdr:cNvPr>
        <xdr:cNvSpPr/>
      </xdr:nvSpPr>
      <xdr:spPr>
        <a:xfrm>
          <a:off x="3702050" y="141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126658</xdr:rowOff>
    </xdr:from>
    <xdr:ext cx="736600" cy="259045"/>
    <xdr:sp macro="" textlink="">
      <xdr:nvSpPr>
        <xdr:cNvPr id="218" name="テキスト ボックス 217">
          <a:extLst>
            <a:ext uri="{FF2B5EF4-FFF2-40B4-BE49-F238E27FC236}">
              <a16:creationId xmlns:a16="http://schemas.microsoft.com/office/drawing/2014/main" id="{36E09DC9-1A3C-4EEA-825C-46DF430E956A}"/>
            </a:ext>
          </a:extLst>
        </xdr:cNvPr>
        <xdr:cNvSpPr txBox="1"/>
      </xdr:nvSpPr>
      <xdr:spPr>
        <a:xfrm>
          <a:off x="3409950" y="14208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114835</xdr:rowOff>
    </xdr:from>
    <xdr:to>
      <xdr:col>15</xdr:col>
      <xdr:colOff>133350</xdr:colOff>
      <xdr:row>84</xdr:row>
      <xdr:rowOff>44985</xdr:rowOff>
    </xdr:to>
    <xdr:sp macro="" textlink="">
      <xdr:nvSpPr>
        <xdr:cNvPr id="219" name="楕円 218">
          <a:extLst>
            <a:ext uri="{FF2B5EF4-FFF2-40B4-BE49-F238E27FC236}">
              <a16:creationId xmlns:a16="http://schemas.microsoft.com/office/drawing/2014/main" id="{2C91ECB8-03FC-49E5-95E0-56574D756CEC}"/>
            </a:ext>
          </a:extLst>
        </xdr:cNvPr>
        <xdr:cNvSpPr/>
      </xdr:nvSpPr>
      <xdr:spPr>
        <a:xfrm>
          <a:off x="2889250" y="14028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29762</xdr:rowOff>
    </xdr:from>
    <xdr:ext cx="762000" cy="259045"/>
    <xdr:sp macro="" textlink="">
      <xdr:nvSpPr>
        <xdr:cNvPr id="220" name="テキスト ボックス 219">
          <a:extLst>
            <a:ext uri="{FF2B5EF4-FFF2-40B4-BE49-F238E27FC236}">
              <a16:creationId xmlns:a16="http://schemas.microsoft.com/office/drawing/2014/main" id="{09474513-95D4-4CA9-94E1-E9C5E422C27F}"/>
            </a:ext>
          </a:extLst>
        </xdr:cNvPr>
        <xdr:cNvSpPr txBox="1"/>
      </xdr:nvSpPr>
      <xdr:spPr>
        <a:xfrm>
          <a:off x="2597150" y="1411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99530</xdr:rowOff>
    </xdr:from>
    <xdr:to>
      <xdr:col>11</xdr:col>
      <xdr:colOff>82550</xdr:colOff>
      <xdr:row>83</xdr:row>
      <xdr:rowOff>29680</xdr:rowOff>
    </xdr:to>
    <xdr:sp macro="" textlink="">
      <xdr:nvSpPr>
        <xdr:cNvPr id="221" name="楕円 220">
          <a:extLst>
            <a:ext uri="{FF2B5EF4-FFF2-40B4-BE49-F238E27FC236}">
              <a16:creationId xmlns:a16="http://schemas.microsoft.com/office/drawing/2014/main" id="{58A57B0F-64DA-4521-83B4-20BA12043410}"/>
            </a:ext>
          </a:extLst>
        </xdr:cNvPr>
        <xdr:cNvSpPr/>
      </xdr:nvSpPr>
      <xdr:spPr>
        <a:xfrm>
          <a:off x="2095500" y="138460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14457</xdr:rowOff>
    </xdr:from>
    <xdr:ext cx="762000" cy="259045"/>
    <xdr:sp macro="" textlink="">
      <xdr:nvSpPr>
        <xdr:cNvPr id="222" name="テキスト ボックス 221">
          <a:extLst>
            <a:ext uri="{FF2B5EF4-FFF2-40B4-BE49-F238E27FC236}">
              <a16:creationId xmlns:a16="http://schemas.microsoft.com/office/drawing/2014/main" id="{61BA7D46-02A3-4724-A6FB-20D2E2DAEBF8}"/>
            </a:ext>
          </a:extLst>
        </xdr:cNvPr>
        <xdr:cNvSpPr txBox="1"/>
      </xdr:nvSpPr>
      <xdr:spPr>
        <a:xfrm>
          <a:off x="1784350" y="1392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1594</xdr:rowOff>
    </xdr:from>
    <xdr:to>
      <xdr:col>7</xdr:col>
      <xdr:colOff>31750</xdr:colOff>
      <xdr:row>82</xdr:row>
      <xdr:rowOff>103194</xdr:rowOff>
    </xdr:to>
    <xdr:sp macro="" textlink="">
      <xdr:nvSpPr>
        <xdr:cNvPr id="223" name="楕円 222">
          <a:extLst>
            <a:ext uri="{FF2B5EF4-FFF2-40B4-BE49-F238E27FC236}">
              <a16:creationId xmlns:a16="http://schemas.microsoft.com/office/drawing/2014/main" id="{8025A54B-48F8-4349-8375-AD2513E0F6D6}"/>
            </a:ext>
          </a:extLst>
        </xdr:cNvPr>
        <xdr:cNvSpPr/>
      </xdr:nvSpPr>
      <xdr:spPr>
        <a:xfrm>
          <a:off x="1282700" y="137480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87971</xdr:rowOff>
    </xdr:from>
    <xdr:ext cx="762000" cy="259045"/>
    <xdr:sp macro="" textlink="">
      <xdr:nvSpPr>
        <xdr:cNvPr id="224" name="テキスト ボックス 223">
          <a:extLst>
            <a:ext uri="{FF2B5EF4-FFF2-40B4-BE49-F238E27FC236}">
              <a16:creationId xmlns:a16="http://schemas.microsoft.com/office/drawing/2014/main" id="{9866107E-FF16-4FE3-9782-4E701D606B0E}"/>
            </a:ext>
          </a:extLst>
        </xdr:cNvPr>
        <xdr:cNvSpPr txBox="1"/>
      </xdr:nvSpPr>
      <xdr:spPr>
        <a:xfrm>
          <a:off x="971550" y="1383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FB8F13A9-E7AC-4C4E-A4F7-2A0DA0A7E1CA}"/>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E92DD878-21FA-4A7D-9E8C-555E82D426AD}"/>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87C48FC7-730F-4372-B377-F064902A07C2}"/>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D480788D-7960-4DB6-80E8-94ECFE612D22}"/>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D481314-D945-4412-8E27-168C585B5F27}"/>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5C0962BF-F3B4-42E8-8087-A227B8509D6B}"/>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166464E1-9D54-40CE-81F2-7BA930EAAD6C}"/>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3A6547DC-E90C-49E1-BC1E-888E6276D708}"/>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F934BFD0-C719-4B6F-9086-D9B18460C8C1}"/>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616A5316-AD1F-4FCA-8F6B-F8992D9E78B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6335A3D-A281-4BCB-9F51-1B0ADC4903BA}"/>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4EB262BF-6DBD-40D0-ABE8-F1BBA18118BF}"/>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BAB3BC48-733F-4411-BF8B-8F3CFC99C69E}"/>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ラスパイレス指数（国との比較）は、令和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年度までは全国市町村平均並びに類似団体平均を下回っていたが、令和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年度においても特段給与水準を高めた訳ではないが結果として国の水準に近しいものとなった。令和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年度指数については、上記のことから改めて内容の確認を行う必要があるが引き続き適正化に努めていく。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41200404-47CE-46BB-8FC1-54F82FED958D}"/>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9CA9608E-15A9-4C7A-83C9-90365AC6000D}"/>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7A9F9E44-0F99-48D3-96F9-A77BA742518F}"/>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C183AE7E-B24E-4466-855C-5C908114B47A}"/>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528DFD07-E260-4187-A461-0FF4022C066E}"/>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F3BF3C50-7BE5-4299-AC84-389157B9DE66}"/>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AF82170-D238-43E7-94D3-0B0335428BDD}"/>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B5864943-A150-40A0-AA1F-99390227632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6C23C5BF-C875-40EB-A19B-32BE0E2F3316}"/>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C1453B70-60EE-45E3-9D0A-9AD8AAC24B8B}"/>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223B2BCD-3A42-4688-99FA-F9F18D72B81B}"/>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D626AECC-70CC-4A5E-AA47-C269D7BCF5EB}"/>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2D9B3E86-FA38-42AF-B8EF-4800A5944D0B}"/>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1662BA1D-81DE-4C52-83E1-7B52B4FE190A}"/>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4B540543-E4A1-4357-8CF4-3069270AF3B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35C6A52F-8C6E-4BEB-892A-623163B46C87}"/>
            </a:ext>
          </a:extLst>
        </xdr:cNvPr>
        <xdr:cNvCxnSpPr/>
      </xdr:nvCxnSpPr>
      <xdr:spPr>
        <a:xfrm flipV="1">
          <a:off x="15474950" y="13652924"/>
          <a:ext cx="0" cy="14671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467AEDFB-E89D-49E1-A8CF-04EE6BA8FADF}"/>
            </a:ext>
          </a:extLst>
        </xdr:cNvPr>
        <xdr:cNvSpPr txBox="1"/>
      </xdr:nvSpPr>
      <xdr:spPr>
        <a:xfrm>
          <a:off x="15563850" y="1509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29DA699D-D700-466B-B31C-D2ED4B48D184}"/>
            </a:ext>
          </a:extLst>
        </xdr:cNvPr>
        <xdr:cNvCxnSpPr/>
      </xdr:nvCxnSpPr>
      <xdr:spPr>
        <a:xfrm>
          <a:off x="15405100" y="15120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1F2DC510-D565-4539-A359-F15976EB7E14}"/>
            </a:ext>
          </a:extLst>
        </xdr:cNvPr>
        <xdr:cNvSpPr txBox="1"/>
      </xdr:nvSpPr>
      <xdr:spPr>
        <a:xfrm>
          <a:off x="15563850" y="134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5D0956AD-0C17-4553-8954-458C8D291B50}"/>
            </a:ext>
          </a:extLst>
        </xdr:cNvPr>
        <xdr:cNvCxnSpPr/>
      </xdr:nvCxnSpPr>
      <xdr:spPr>
        <a:xfrm>
          <a:off x="15405100" y="13652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89</xdr:row>
      <xdr:rowOff>29634</xdr:rowOff>
    </xdr:to>
    <xdr:cxnSp macro="">
      <xdr:nvCxnSpPr>
        <xdr:cNvPr id="258" name="直線コネクタ 257">
          <a:extLst>
            <a:ext uri="{FF2B5EF4-FFF2-40B4-BE49-F238E27FC236}">
              <a16:creationId xmlns:a16="http://schemas.microsoft.com/office/drawing/2014/main" id="{B7C82677-AEAC-4718-8F72-60CFED7BE9A5}"/>
            </a:ext>
          </a:extLst>
        </xdr:cNvPr>
        <xdr:cNvCxnSpPr/>
      </xdr:nvCxnSpPr>
      <xdr:spPr>
        <a:xfrm>
          <a:off x="14712950" y="14505235"/>
          <a:ext cx="762000" cy="4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a:extLst>
            <a:ext uri="{FF2B5EF4-FFF2-40B4-BE49-F238E27FC236}">
              <a16:creationId xmlns:a16="http://schemas.microsoft.com/office/drawing/2014/main" id="{0F440153-F6E3-4FFF-9306-BA95ED8CE515}"/>
            </a:ext>
          </a:extLst>
        </xdr:cNvPr>
        <xdr:cNvSpPr txBox="1"/>
      </xdr:nvSpPr>
      <xdr:spPr>
        <a:xfrm>
          <a:off x="15563850" y="1434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398BF511-E6B0-4B51-A147-B2EB8783C9BB}"/>
            </a:ext>
          </a:extLst>
        </xdr:cNvPr>
        <xdr:cNvSpPr/>
      </xdr:nvSpPr>
      <xdr:spPr>
        <a:xfrm>
          <a:off x="15427960" y="144946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88195</xdr:rowOff>
    </xdr:to>
    <xdr:cxnSp macro="">
      <xdr:nvCxnSpPr>
        <xdr:cNvPr id="261" name="直線コネクタ 260">
          <a:extLst>
            <a:ext uri="{FF2B5EF4-FFF2-40B4-BE49-F238E27FC236}">
              <a16:creationId xmlns:a16="http://schemas.microsoft.com/office/drawing/2014/main" id="{B7755451-F384-41EB-9CA9-BE30D6766728}"/>
            </a:ext>
          </a:extLst>
        </xdr:cNvPr>
        <xdr:cNvCxnSpPr/>
      </xdr:nvCxnSpPr>
      <xdr:spPr>
        <a:xfrm>
          <a:off x="13903960" y="14438206"/>
          <a:ext cx="80899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5A3DC505-A389-4331-A7AA-1F585E52BE42}"/>
            </a:ext>
          </a:extLst>
        </xdr:cNvPr>
        <xdr:cNvSpPr/>
      </xdr:nvSpPr>
      <xdr:spPr>
        <a:xfrm>
          <a:off x="14665960" y="1452146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63" name="テキスト ボックス 262">
          <a:extLst>
            <a:ext uri="{FF2B5EF4-FFF2-40B4-BE49-F238E27FC236}">
              <a16:creationId xmlns:a16="http://schemas.microsoft.com/office/drawing/2014/main" id="{09C59655-53FA-41AA-890E-9329F46C0F7C}"/>
            </a:ext>
          </a:extLst>
        </xdr:cNvPr>
        <xdr:cNvSpPr txBox="1"/>
      </xdr:nvSpPr>
      <xdr:spPr>
        <a:xfrm>
          <a:off x="14370050" y="1460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21166</xdr:rowOff>
    </xdr:to>
    <xdr:cxnSp macro="">
      <xdr:nvCxnSpPr>
        <xdr:cNvPr id="264" name="直線コネクタ 263">
          <a:extLst>
            <a:ext uri="{FF2B5EF4-FFF2-40B4-BE49-F238E27FC236}">
              <a16:creationId xmlns:a16="http://schemas.microsoft.com/office/drawing/2014/main" id="{ED427942-0D3E-4A8E-A4E6-2E6961CE2155}"/>
            </a:ext>
          </a:extLst>
        </xdr:cNvPr>
        <xdr:cNvCxnSpPr/>
      </xdr:nvCxnSpPr>
      <xdr:spPr>
        <a:xfrm>
          <a:off x="13106400" y="14424801"/>
          <a:ext cx="79756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E6DBE2BB-320D-40B4-8F87-0047EFB8A64F}"/>
            </a:ext>
          </a:extLst>
        </xdr:cNvPr>
        <xdr:cNvSpPr/>
      </xdr:nvSpPr>
      <xdr:spPr>
        <a:xfrm>
          <a:off x="13868400" y="1450805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6" name="テキスト ボックス 265">
          <a:extLst>
            <a:ext uri="{FF2B5EF4-FFF2-40B4-BE49-F238E27FC236}">
              <a16:creationId xmlns:a16="http://schemas.microsoft.com/office/drawing/2014/main" id="{D11E25FE-BDD5-492D-A484-1B8FF41864E7}"/>
            </a:ext>
          </a:extLst>
        </xdr:cNvPr>
        <xdr:cNvSpPr txBox="1"/>
      </xdr:nvSpPr>
      <xdr:spPr>
        <a:xfrm>
          <a:off x="1355725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34572</xdr:rowOff>
    </xdr:to>
    <xdr:cxnSp macro="">
      <xdr:nvCxnSpPr>
        <xdr:cNvPr id="267" name="直線コネクタ 266">
          <a:extLst>
            <a:ext uri="{FF2B5EF4-FFF2-40B4-BE49-F238E27FC236}">
              <a16:creationId xmlns:a16="http://schemas.microsoft.com/office/drawing/2014/main" id="{4E3761E0-3C4C-4AE5-949A-B19C82439AB5}"/>
            </a:ext>
          </a:extLst>
        </xdr:cNvPr>
        <xdr:cNvCxnSpPr/>
      </xdr:nvCxnSpPr>
      <xdr:spPr>
        <a:xfrm flipV="1">
          <a:off x="12293600" y="14424801"/>
          <a:ext cx="8128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4254B0D4-FA3E-45EF-8C31-124A878369F3}"/>
            </a:ext>
          </a:extLst>
        </xdr:cNvPr>
        <xdr:cNvSpPr/>
      </xdr:nvSpPr>
      <xdr:spPr>
        <a:xfrm>
          <a:off x="13055600" y="1449465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69" name="テキスト ボックス 268">
          <a:extLst>
            <a:ext uri="{FF2B5EF4-FFF2-40B4-BE49-F238E27FC236}">
              <a16:creationId xmlns:a16="http://schemas.microsoft.com/office/drawing/2014/main" id="{F988D1FF-DD2F-45D1-9DC0-084357283670}"/>
            </a:ext>
          </a:extLst>
        </xdr:cNvPr>
        <xdr:cNvSpPr txBox="1"/>
      </xdr:nvSpPr>
      <xdr:spPr>
        <a:xfrm>
          <a:off x="12763500" y="1458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767836F0-A57D-4050-BFF3-D00130A3901C}"/>
            </a:ext>
          </a:extLst>
        </xdr:cNvPr>
        <xdr:cNvSpPr/>
      </xdr:nvSpPr>
      <xdr:spPr>
        <a:xfrm>
          <a:off x="12242800" y="14494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71" name="テキスト ボックス 270">
          <a:extLst>
            <a:ext uri="{FF2B5EF4-FFF2-40B4-BE49-F238E27FC236}">
              <a16:creationId xmlns:a16="http://schemas.microsoft.com/office/drawing/2014/main" id="{53B15345-898B-4E7F-B63D-CED453187303}"/>
            </a:ext>
          </a:extLst>
        </xdr:cNvPr>
        <xdr:cNvSpPr txBox="1"/>
      </xdr:nvSpPr>
      <xdr:spPr>
        <a:xfrm>
          <a:off x="11950700" y="1458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B143492-C802-4A78-BB41-34E4788905EB}"/>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52EA466-1CD0-495C-8A0C-60B9A913D161}"/>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B836B4DD-2E0A-4DDF-A85B-563E81C75EDA}"/>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D41B12D-820B-4674-9651-70CD7DDA81DD}"/>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97C80E31-CDB5-43A6-B131-47B1B0F8DF0C}"/>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7" name="楕円 276">
          <a:extLst>
            <a:ext uri="{FF2B5EF4-FFF2-40B4-BE49-F238E27FC236}">
              <a16:creationId xmlns:a16="http://schemas.microsoft.com/office/drawing/2014/main" id="{97A09314-47C2-422B-8B1C-AE8F53A37235}"/>
            </a:ext>
          </a:extLst>
        </xdr:cNvPr>
        <xdr:cNvSpPr/>
      </xdr:nvSpPr>
      <xdr:spPr>
        <a:xfrm>
          <a:off x="15427960" y="149026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122361</xdr:rowOff>
    </xdr:from>
    <xdr:ext cx="762000" cy="259045"/>
    <xdr:sp macro="" textlink="">
      <xdr:nvSpPr>
        <xdr:cNvPr id="278" name="給与水準   （国との比較）該当値テキスト">
          <a:extLst>
            <a:ext uri="{FF2B5EF4-FFF2-40B4-BE49-F238E27FC236}">
              <a16:creationId xmlns:a16="http://schemas.microsoft.com/office/drawing/2014/main" id="{2BBE65C3-23AE-4E71-BA43-1E2530693864}"/>
            </a:ext>
          </a:extLst>
        </xdr:cNvPr>
        <xdr:cNvSpPr txBox="1"/>
      </xdr:nvSpPr>
      <xdr:spPr>
        <a:xfrm>
          <a:off x="15563850" y="1487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9" name="楕円 278">
          <a:extLst>
            <a:ext uri="{FF2B5EF4-FFF2-40B4-BE49-F238E27FC236}">
              <a16:creationId xmlns:a16="http://schemas.microsoft.com/office/drawing/2014/main" id="{BB3F2A93-6060-4DAD-9E36-C841B4088306}"/>
            </a:ext>
          </a:extLst>
        </xdr:cNvPr>
        <xdr:cNvSpPr/>
      </xdr:nvSpPr>
      <xdr:spPr>
        <a:xfrm>
          <a:off x="14665960" y="144544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149172</xdr:rowOff>
    </xdr:from>
    <xdr:ext cx="736600" cy="259045"/>
    <xdr:sp macro="" textlink="">
      <xdr:nvSpPr>
        <xdr:cNvPr id="280" name="テキスト ボックス 279">
          <a:extLst>
            <a:ext uri="{FF2B5EF4-FFF2-40B4-BE49-F238E27FC236}">
              <a16:creationId xmlns:a16="http://schemas.microsoft.com/office/drawing/2014/main" id="{0ADA7F18-1310-4504-9AAC-4EAE0BD2A701}"/>
            </a:ext>
          </a:extLst>
        </xdr:cNvPr>
        <xdr:cNvSpPr txBox="1"/>
      </xdr:nvSpPr>
      <xdr:spPr>
        <a:xfrm>
          <a:off x="14370050" y="142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a:extLst>
            <a:ext uri="{FF2B5EF4-FFF2-40B4-BE49-F238E27FC236}">
              <a16:creationId xmlns:a16="http://schemas.microsoft.com/office/drawing/2014/main" id="{D5EA0D4E-7C65-4FC3-837F-C01B205E29FA}"/>
            </a:ext>
          </a:extLst>
        </xdr:cNvPr>
        <xdr:cNvSpPr/>
      </xdr:nvSpPr>
      <xdr:spPr>
        <a:xfrm>
          <a:off x="13868400" y="143912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2" name="テキスト ボックス 281">
          <a:extLst>
            <a:ext uri="{FF2B5EF4-FFF2-40B4-BE49-F238E27FC236}">
              <a16:creationId xmlns:a16="http://schemas.microsoft.com/office/drawing/2014/main" id="{ECA75DC5-90CD-4B9B-A8C8-567134C13525}"/>
            </a:ext>
          </a:extLst>
        </xdr:cNvPr>
        <xdr:cNvSpPr txBox="1"/>
      </xdr:nvSpPr>
      <xdr:spPr>
        <a:xfrm>
          <a:off x="13557250" y="1416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3" name="楕円 282">
          <a:extLst>
            <a:ext uri="{FF2B5EF4-FFF2-40B4-BE49-F238E27FC236}">
              <a16:creationId xmlns:a16="http://schemas.microsoft.com/office/drawing/2014/main" id="{26348E6F-1DC1-4D77-AFE3-2CF4FC55771D}"/>
            </a:ext>
          </a:extLst>
        </xdr:cNvPr>
        <xdr:cNvSpPr/>
      </xdr:nvSpPr>
      <xdr:spPr>
        <a:xfrm>
          <a:off x="13055600" y="1437781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84" name="テキスト ボックス 283">
          <a:extLst>
            <a:ext uri="{FF2B5EF4-FFF2-40B4-BE49-F238E27FC236}">
              <a16:creationId xmlns:a16="http://schemas.microsoft.com/office/drawing/2014/main" id="{7BF33388-1775-4323-AFC8-AA995B725465}"/>
            </a:ext>
          </a:extLst>
        </xdr:cNvPr>
        <xdr:cNvSpPr txBox="1"/>
      </xdr:nvSpPr>
      <xdr:spPr>
        <a:xfrm>
          <a:off x="12763500" y="1415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5" name="楕円 284">
          <a:extLst>
            <a:ext uri="{FF2B5EF4-FFF2-40B4-BE49-F238E27FC236}">
              <a16:creationId xmlns:a16="http://schemas.microsoft.com/office/drawing/2014/main" id="{5B7F72E8-EC6E-4685-B4C8-799756FC4EB0}"/>
            </a:ext>
          </a:extLst>
        </xdr:cNvPr>
        <xdr:cNvSpPr/>
      </xdr:nvSpPr>
      <xdr:spPr>
        <a:xfrm>
          <a:off x="12242800" y="14404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86" name="テキスト ボックス 285">
          <a:extLst>
            <a:ext uri="{FF2B5EF4-FFF2-40B4-BE49-F238E27FC236}">
              <a16:creationId xmlns:a16="http://schemas.microsoft.com/office/drawing/2014/main" id="{4629365D-56C3-483B-A562-EBB4FBE3F3B7}"/>
            </a:ext>
          </a:extLst>
        </xdr:cNvPr>
        <xdr:cNvSpPr txBox="1"/>
      </xdr:nvSpPr>
      <xdr:spPr>
        <a:xfrm>
          <a:off x="11950700" y="141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A75EDF57-9C69-4C8B-8818-A459DF9F85C2}"/>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4A5EBAF8-9221-4EE9-8CB6-56EEBB18EF03}"/>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B320E86-FAB1-49B7-A687-7FAA0AE642C4}"/>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A41389C6-FBCE-4C1D-A336-645F49850E5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D502A6F7-1501-413B-8663-4C2A5A6C8EBF}"/>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C956A0C2-03AB-4C29-B0FC-FDE74D144321}"/>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7A7417F4-EFEB-456F-8AAD-E2CBD15CE677}"/>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854CFB12-F368-45F4-A9A5-1A0CB32B28D5}"/>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8ACF3183-E5EE-43EB-87C2-E7B03B79D2AC}"/>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2F357EDA-C498-4BBA-8C39-9C1E5F3BF081}"/>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104E5038-7436-46B1-97AB-7590BCB58BD7}"/>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47C5B880-200B-4B5C-8517-5244D4C5F13A}"/>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C77E8F7F-F741-4317-AD10-2A6C7CAA2ABA}"/>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人当たり職員数は、類似団体平均を上回っている。西粟倉村では「百年の森林づくり事業」を主体として、環境モデル都市・バイオマス産業都市・</a:t>
          </a:r>
          <a:r>
            <a:rPr lang="en-US" altLang="ja-JP" sz="1100" b="0" i="0" baseline="0">
              <a:solidFill>
                <a:schemeClr val="dk1"/>
              </a:solidFill>
              <a:effectLst/>
              <a:latin typeface="+mn-lt"/>
              <a:ea typeface="+mn-ea"/>
              <a:cs typeface="+mn-cs"/>
            </a:rPr>
            <a:t>SDGs</a:t>
          </a:r>
          <a:r>
            <a:rPr lang="ja-JP" altLang="ja-JP" sz="1100" b="0" i="0" baseline="0">
              <a:solidFill>
                <a:schemeClr val="dk1"/>
              </a:solidFill>
              <a:effectLst/>
              <a:latin typeface="+mn-lt"/>
              <a:ea typeface="+mn-ea"/>
              <a:cs typeface="+mn-cs"/>
            </a:rPr>
            <a:t>未来都市の指定を受けて、地域経済を活性化すべく事業を実施している。年々職員に求められる能力は多岐にわたりまた水準が向上しており、一人一人が様々なサービスの提供に資する状況である。そのため、すべてのサービスに職員の手が行き届いているかというとそうではないのが現状である。サービスの質を落とさないためには一部の事業およびサービスのスクラップをご理解いただくか、職員を増加させる他ない。最低でも現状を維持し続けるべきであると考え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B91C2365-4B40-46A4-9F08-38CF95C03709}"/>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D380F67D-16E1-4887-A308-EA60A9D4B4C7}"/>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C0E04FB9-406D-43EE-8B1A-57F91D183172}"/>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53AABD78-8154-4970-9DDD-A9956D9C37B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B5FB901A-2385-488A-9C09-DC0E00DA0B4F}"/>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C9011ECC-2A18-45D9-8918-66DF79F040A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AE30BAAF-4FCC-48ED-AE62-487D1FFE60DD}"/>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9CCD36A-9C7E-40BC-A2E6-BF04D931FC2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AE454C67-274F-4364-8EAF-B1DE0C030F77}"/>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D7C6B44A-CEC8-469C-83DB-073DB57A5C72}"/>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21A22D2E-3A3D-464E-9AAA-2622B9967E73}"/>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EAFDE821-BAEC-48F6-A669-B540112CB626}"/>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F028CE2A-C31B-47BA-9F02-2A1861761EEA}"/>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BD40F162-713D-4A33-A29F-C3B9962B971E}"/>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D0E5139F-DBC7-4A2B-91F3-E4B54D22E56C}"/>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C61C8CBC-6CF3-40E5-86C4-67C9FF29C33C}"/>
            </a:ext>
          </a:extLst>
        </xdr:cNvPr>
        <xdr:cNvCxnSpPr/>
      </xdr:nvCxnSpPr>
      <xdr:spPr>
        <a:xfrm flipV="1">
          <a:off x="15474950" y="9995514"/>
          <a:ext cx="0" cy="11534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D8112FC1-A0D5-4492-AD0F-5A03A142429B}"/>
            </a:ext>
          </a:extLst>
        </xdr:cNvPr>
        <xdr:cNvSpPr txBox="1"/>
      </xdr:nvSpPr>
      <xdr:spPr>
        <a:xfrm>
          <a:off x="15563850" y="1112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DF33A8CA-EDD2-4099-A930-4174B4648862}"/>
            </a:ext>
          </a:extLst>
        </xdr:cNvPr>
        <xdr:cNvCxnSpPr/>
      </xdr:nvCxnSpPr>
      <xdr:spPr>
        <a:xfrm>
          <a:off x="15405100" y="11149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8EDA52C9-623D-4553-9834-D8BF872E68EE}"/>
            </a:ext>
          </a:extLst>
        </xdr:cNvPr>
        <xdr:cNvSpPr txBox="1"/>
      </xdr:nvSpPr>
      <xdr:spPr>
        <a:xfrm>
          <a:off x="15563850" y="974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09971FD2-FA1E-4450-BD86-7BA61FA4619F}"/>
            </a:ext>
          </a:extLst>
        </xdr:cNvPr>
        <xdr:cNvCxnSpPr/>
      </xdr:nvCxnSpPr>
      <xdr:spPr>
        <a:xfrm>
          <a:off x="15405100" y="9995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51212</xdr:rowOff>
    </xdr:from>
    <xdr:to>
      <xdr:col>81</xdr:col>
      <xdr:colOff>44450</xdr:colOff>
      <xdr:row>61</xdr:row>
      <xdr:rowOff>61468</xdr:rowOff>
    </xdr:to>
    <xdr:cxnSp macro="">
      <xdr:nvCxnSpPr>
        <xdr:cNvPr id="320" name="直線コネクタ 319">
          <a:extLst>
            <a:ext uri="{FF2B5EF4-FFF2-40B4-BE49-F238E27FC236}">
              <a16:creationId xmlns:a16="http://schemas.microsoft.com/office/drawing/2014/main" id="{C060FDE3-AB8F-4227-9629-8E68FCA1B8B4}"/>
            </a:ext>
          </a:extLst>
        </xdr:cNvPr>
        <xdr:cNvCxnSpPr/>
      </xdr:nvCxnSpPr>
      <xdr:spPr>
        <a:xfrm>
          <a:off x="14712950" y="10277252"/>
          <a:ext cx="762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620D3FC8-349F-48CF-AF24-B539AB3CDCC1}"/>
            </a:ext>
          </a:extLst>
        </xdr:cNvPr>
        <xdr:cNvSpPr txBox="1"/>
      </xdr:nvSpPr>
      <xdr:spPr>
        <a:xfrm>
          <a:off x="15563850" y="9955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06D6ABB3-6535-46A1-95FF-C903A6721B6B}"/>
            </a:ext>
          </a:extLst>
        </xdr:cNvPr>
        <xdr:cNvSpPr/>
      </xdr:nvSpPr>
      <xdr:spPr>
        <a:xfrm>
          <a:off x="15427960" y="1010639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42365</xdr:rowOff>
    </xdr:from>
    <xdr:to>
      <xdr:col>77</xdr:col>
      <xdr:colOff>44450</xdr:colOff>
      <xdr:row>61</xdr:row>
      <xdr:rowOff>51212</xdr:rowOff>
    </xdr:to>
    <xdr:cxnSp macro="">
      <xdr:nvCxnSpPr>
        <xdr:cNvPr id="323" name="直線コネクタ 322">
          <a:extLst>
            <a:ext uri="{FF2B5EF4-FFF2-40B4-BE49-F238E27FC236}">
              <a16:creationId xmlns:a16="http://schemas.microsoft.com/office/drawing/2014/main" id="{4CBFB9A4-2829-47D6-889F-5720892721D5}"/>
            </a:ext>
          </a:extLst>
        </xdr:cNvPr>
        <xdr:cNvCxnSpPr/>
      </xdr:nvCxnSpPr>
      <xdr:spPr>
        <a:xfrm>
          <a:off x="13903960" y="10268405"/>
          <a:ext cx="80899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F572D02E-AA8D-417A-85BF-8E15EEA29D9C}"/>
            </a:ext>
          </a:extLst>
        </xdr:cNvPr>
        <xdr:cNvSpPr/>
      </xdr:nvSpPr>
      <xdr:spPr>
        <a:xfrm>
          <a:off x="14665960" y="100985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20A39062-EE3D-4DBA-A6D1-7DBEED8116C0}"/>
            </a:ext>
          </a:extLst>
        </xdr:cNvPr>
        <xdr:cNvSpPr txBox="1"/>
      </xdr:nvSpPr>
      <xdr:spPr>
        <a:xfrm>
          <a:off x="14370050" y="9875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42365</xdr:rowOff>
    </xdr:from>
    <xdr:to>
      <xdr:col>72</xdr:col>
      <xdr:colOff>203200</xdr:colOff>
      <xdr:row>61</xdr:row>
      <xdr:rowOff>58451</xdr:rowOff>
    </xdr:to>
    <xdr:cxnSp macro="">
      <xdr:nvCxnSpPr>
        <xdr:cNvPr id="326" name="直線コネクタ 325">
          <a:extLst>
            <a:ext uri="{FF2B5EF4-FFF2-40B4-BE49-F238E27FC236}">
              <a16:creationId xmlns:a16="http://schemas.microsoft.com/office/drawing/2014/main" id="{AC0C57FC-0B3A-4A7C-AFEC-22717E3EEF04}"/>
            </a:ext>
          </a:extLst>
        </xdr:cNvPr>
        <xdr:cNvCxnSpPr/>
      </xdr:nvCxnSpPr>
      <xdr:spPr>
        <a:xfrm flipV="1">
          <a:off x="13106400" y="10268405"/>
          <a:ext cx="79756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173B1755-6AB1-418B-A984-1A40A21F6E37}"/>
            </a:ext>
          </a:extLst>
        </xdr:cNvPr>
        <xdr:cNvSpPr/>
      </xdr:nvSpPr>
      <xdr:spPr>
        <a:xfrm>
          <a:off x="13868400" y="101180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28" name="テキスト ボックス 327">
          <a:extLst>
            <a:ext uri="{FF2B5EF4-FFF2-40B4-BE49-F238E27FC236}">
              <a16:creationId xmlns:a16="http://schemas.microsoft.com/office/drawing/2014/main" id="{B72FD61C-9D5A-42B7-A7B0-1696A650BBD5}"/>
            </a:ext>
          </a:extLst>
        </xdr:cNvPr>
        <xdr:cNvSpPr txBox="1"/>
      </xdr:nvSpPr>
      <xdr:spPr>
        <a:xfrm>
          <a:off x="13557250" y="989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56240</xdr:rowOff>
    </xdr:from>
    <xdr:to>
      <xdr:col>68</xdr:col>
      <xdr:colOff>152400</xdr:colOff>
      <xdr:row>61</xdr:row>
      <xdr:rowOff>58451</xdr:rowOff>
    </xdr:to>
    <xdr:cxnSp macro="">
      <xdr:nvCxnSpPr>
        <xdr:cNvPr id="329" name="直線コネクタ 328">
          <a:extLst>
            <a:ext uri="{FF2B5EF4-FFF2-40B4-BE49-F238E27FC236}">
              <a16:creationId xmlns:a16="http://schemas.microsoft.com/office/drawing/2014/main" id="{0EC2459E-B20C-40EF-8968-26A82E3BFAE3}"/>
            </a:ext>
          </a:extLst>
        </xdr:cNvPr>
        <xdr:cNvCxnSpPr/>
      </xdr:nvCxnSpPr>
      <xdr:spPr>
        <a:xfrm>
          <a:off x="12293600" y="10282280"/>
          <a:ext cx="8128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5ADFCE75-D37C-4BF6-B7E4-A08ECA9A0603}"/>
            </a:ext>
          </a:extLst>
        </xdr:cNvPr>
        <xdr:cNvSpPr/>
      </xdr:nvSpPr>
      <xdr:spPr>
        <a:xfrm>
          <a:off x="13055600" y="1010539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852B2351-B682-4939-AF25-45ED62A1B12C}"/>
            </a:ext>
          </a:extLst>
        </xdr:cNvPr>
        <xdr:cNvSpPr txBox="1"/>
      </xdr:nvSpPr>
      <xdr:spPr>
        <a:xfrm>
          <a:off x="12763500" y="988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153E8DF5-1C35-4E7C-89F0-7F59307FD35F}"/>
            </a:ext>
          </a:extLst>
        </xdr:cNvPr>
        <xdr:cNvSpPr/>
      </xdr:nvSpPr>
      <xdr:spPr>
        <a:xfrm>
          <a:off x="12242800" y="100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152333</xdr:rowOff>
    </xdr:from>
    <xdr:ext cx="762000" cy="259045"/>
    <xdr:sp macro="" textlink="">
      <xdr:nvSpPr>
        <xdr:cNvPr id="333" name="テキスト ボックス 332">
          <a:extLst>
            <a:ext uri="{FF2B5EF4-FFF2-40B4-BE49-F238E27FC236}">
              <a16:creationId xmlns:a16="http://schemas.microsoft.com/office/drawing/2014/main" id="{1A3E7504-B311-43AB-9168-75225CF01DDD}"/>
            </a:ext>
          </a:extLst>
        </xdr:cNvPr>
        <xdr:cNvSpPr txBox="1"/>
      </xdr:nvSpPr>
      <xdr:spPr>
        <a:xfrm>
          <a:off x="11950700" y="987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76EA7BE-EFF2-4158-A6D2-04F34D4F6DBA}"/>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074C5FE-23BF-42C1-8956-8148362EF329}"/>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7033D4E-D59D-40EC-9AAA-1B474E99CF4B}"/>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CCCAD1EB-78DE-4024-9A16-3B4777201FA5}"/>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A8840FB1-E400-4AF9-89E6-307412B308B5}"/>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10668</xdr:rowOff>
    </xdr:from>
    <xdr:to>
      <xdr:col>81</xdr:col>
      <xdr:colOff>95250</xdr:colOff>
      <xdr:row>61</xdr:row>
      <xdr:rowOff>112268</xdr:rowOff>
    </xdr:to>
    <xdr:sp macro="" textlink="">
      <xdr:nvSpPr>
        <xdr:cNvPr id="339" name="楕円 338">
          <a:extLst>
            <a:ext uri="{FF2B5EF4-FFF2-40B4-BE49-F238E27FC236}">
              <a16:creationId xmlns:a16="http://schemas.microsoft.com/office/drawing/2014/main" id="{D9091535-98F5-4D32-B99B-90221071572D}"/>
            </a:ext>
          </a:extLst>
        </xdr:cNvPr>
        <xdr:cNvSpPr/>
      </xdr:nvSpPr>
      <xdr:spPr>
        <a:xfrm>
          <a:off x="15427960" y="1023670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154195</xdr:rowOff>
    </xdr:from>
    <xdr:ext cx="762000" cy="259045"/>
    <xdr:sp macro="" textlink="">
      <xdr:nvSpPr>
        <xdr:cNvPr id="340" name="定員管理の状況該当値テキスト">
          <a:extLst>
            <a:ext uri="{FF2B5EF4-FFF2-40B4-BE49-F238E27FC236}">
              <a16:creationId xmlns:a16="http://schemas.microsoft.com/office/drawing/2014/main" id="{D3DF574C-4F85-49C4-8D4B-1ECBCB63D53E}"/>
            </a:ext>
          </a:extLst>
        </xdr:cNvPr>
        <xdr:cNvSpPr txBox="1"/>
      </xdr:nvSpPr>
      <xdr:spPr>
        <a:xfrm>
          <a:off x="15563850" y="1021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412</xdr:rowOff>
    </xdr:from>
    <xdr:to>
      <xdr:col>77</xdr:col>
      <xdr:colOff>95250</xdr:colOff>
      <xdr:row>61</xdr:row>
      <xdr:rowOff>102012</xdr:rowOff>
    </xdr:to>
    <xdr:sp macro="" textlink="">
      <xdr:nvSpPr>
        <xdr:cNvPr id="341" name="楕円 340">
          <a:extLst>
            <a:ext uri="{FF2B5EF4-FFF2-40B4-BE49-F238E27FC236}">
              <a16:creationId xmlns:a16="http://schemas.microsoft.com/office/drawing/2014/main" id="{F1357355-45A1-48A8-B7C6-F88C830D21CE}"/>
            </a:ext>
          </a:extLst>
        </xdr:cNvPr>
        <xdr:cNvSpPr/>
      </xdr:nvSpPr>
      <xdr:spPr>
        <a:xfrm>
          <a:off x="14665960" y="1022645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86789</xdr:rowOff>
    </xdr:from>
    <xdr:ext cx="736600" cy="259045"/>
    <xdr:sp macro="" textlink="">
      <xdr:nvSpPr>
        <xdr:cNvPr id="342" name="テキスト ボックス 341">
          <a:extLst>
            <a:ext uri="{FF2B5EF4-FFF2-40B4-BE49-F238E27FC236}">
              <a16:creationId xmlns:a16="http://schemas.microsoft.com/office/drawing/2014/main" id="{8E8D848D-B699-452A-9CAC-EEC60C529008}"/>
            </a:ext>
          </a:extLst>
        </xdr:cNvPr>
        <xdr:cNvSpPr txBox="1"/>
      </xdr:nvSpPr>
      <xdr:spPr>
        <a:xfrm>
          <a:off x="14370050" y="103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163015</xdr:rowOff>
    </xdr:from>
    <xdr:to>
      <xdr:col>73</xdr:col>
      <xdr:colOff>44450</xdr:colOff>
      <xdr:row>61</xdr:row>
      <xdr:rowOff>93165</xdr:rowOff>
    </xdr:to>
    <xdr:sp macro="" textlink="">
      <xdr:nvSpPr>
        <xdr:cNvPr id="343" name="楕円 342">
          <a:extLst>
            <a:ext uri="{FF2B5EF4-FFF2-40B4-BE49-F238E27FC236}">
              <a16:creationId xmlns:a16="http://schemas.microsoft.com/office/drawing/2014/main" id="{E4EE19FE-82CF-4F11-B2CE-F3D4894914DF}"/>
            </a:ext>
          </a:extLst>
        </xdr:cNvPr>
        <xdr:cNvSpPr/>
      </xdr:nvSpPr>
      <xdr:spPr>
        <a:xfrm>
          <a:off x="13868400" y="102214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77942</xdr:rowOff>
    </xdr:from>
    <xdr:ext cx="762000" cy="259045"/>
    <xdr:sp macro="" textlink="">
      <xdr:nvSpPr>
        <xdr:cNvPr id="344" name="テキスト ボックス 343">
          <a:extLst>
            <a:ext uri="{FF2B5EF4-FFF2-40B4-BE49-F238E27FC236}">
              <a16:creationId xmlns:a16="http://schemas.microsoft.com/office/drawing/2014/main" id="{12DAFF1A-D136-436A-B98D-F44B6F87AB40}"/>
            </a:ext>
          </a:extLst>
        </xdr:cNvPr>
        <xdr:cNvSpPr txBox="1"/>
      </xdr:nvSpPr>
      <xdr:spPr>
        <a:xfrm>
          <a:off x="13557250" y="1030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7651</xdr:rowOff>
    </xdr:from>
    <xdr:to>
      <xdr:col>68</xdr:col>
      <xdr:colOff>203200</xdr:colOff>
      <xdr:row>61</xdr:row>
      <xdr:rowOff>109251</xdr:rowOff>
    </xdr:to>
    <xdr:sp macro="" textlink="">
      <xdr:nvSpPr>
        <xdr:cNvPr id="345" name="楕円 344">
          <a:extLst>
            <a:ext uri="{FF2B5EF4-FFF2-40B4-BE49-F238E27FC236}">
              <a16:creationId xmlns:a16="http://schemas.microsoft.com/office/drawing/2014/main" id="{96D7B4E1-7C19-422A-94AC-F441F149C4CB}"/>
            </a:ext>
          </a:extLst>
        </xdr:cNvPr>
        <xdr:cNvSpPr/>
      </xdr:nvSpPr>
      <xdr:spPr>
        <a:xfrm>
          <a:off x="13055600" y="1023369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94028</xdr:rowOff>
    </xdr:from>
    <xdr:ext cx="762000" cy="259045"/>
    <xdr:sp macro="" textlink="">
      <xdr:nvSpPr>
        <xdr:cNvPr id="346" name="テキスト ボックス 345">
          <a:extLst>
            <a:ext uri="{FF2B5EF4-FFF2-40B4-BE49-F238E27FC236}">
              <a16:creationId xmlns:a16="http://schemas.microsoft.com/office/drawing/2014/main" id="{34F884B4-7E2F-4F6A-BB5B-922FB351C497}"/>
            </a:ext>
          </a:extLst>
        </xdr:cNvPr>
        <xdr:cNvSpPr txBox="1"/>
      </xdr:nvSpPr>
      <xdr:spPr>
        <a:xfrm>
          <a:off x="12763500" y="103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5440</xdr:rowOff>
    </xdr:from>
    <xdr:to>
      <xdr:col>64</xdr:col>
      <xdr:colOff>152400</xdr:colOff>
      <xdr:row>61</xdr:row>
      <xdr:rowOff>107040</xdr:rowOff>
    </xdr:to>
    <xdr:sp macro="" textlink="">
      <xdr:nvSpPr>
        <xdr:cNvPr id="347" name="楕円 346">
          <a:extLst>
            <a:ext uri="{FF2B5EF4-FFF2-40B4-BE49-F238E27FC236}">
              <a16:creationId xmlns:a16="http://schemas.microsoft.com/office/drawing/2014/main" id="{08324A3F-B852-4262-8619-D8F8FCE6B077}"/>
            </a:ext>
          </a:extLst>
        </xdr:cNvPr>
        <xdr:cNvSpPr/>
      </xdr:nvSpPr>
      <xdr:spPr>
        <a:xfrm>
          <a:off x="12242800" y="1023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91817</xdr:rowOff>
    </xdr:from>
    <xdr:ext cx="762000" cy="259045"/>
    <xdr:sp macro="" textlink="">
      <xdr:nvSpPr>
        <xdr:cNvPr id="348" name="テキスト ボックス 347">
          <a:extLst>
            <a:ext uri="{FF2B5EF4-FFF2-40B4-BE49-F238E27FC236}">
              <a16:creationId xmlns:a16="http://schemas.microsoft.com/office/drawing/2014/main" id="{7DE7C51E-629D-4DD6-805E-AF5BAF83A7E6}"/>
            </a:ext>
          </a:extLst>
        </xdr:cNvPr>
        <xdr:cNvSpPr txBox="1"/>
      </xdr:nvSpPr>
      <xdr:spPr>
        <a:xfrm>
          <a:off x="11950700" y="1031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EF6E889D-4F96-4ADB-B234-1E25DE78DA9C}"/>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C495BD22-D587-40F6-B8A5-1767E2DD117B}"/>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F48F87FC-6A43-4EF2-B9D0-AB9B039CB7E6}"/>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DB548419-9B37-445E-AA78-F63E1CC128C2}"/>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8C49BDE-BBEA-4E5D-8822-B1D4C5CFE50C}"/>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BDCF65BC-747C-4770-8E61-057434BE01F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EBD6265-6783-4182-BA0B-B600CECE5056}"/>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9467DAC0-5697-4205-A9D8-A941B561623E}"/>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800E3A6-5479-4E99-BE2C-89A5E53292FB}"/>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BB641923-89CB-48AC-8583-9F90E540130E}"/>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CD29E77C-6DC9-481D-A502-C07CAAE534D2}"/>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881A0CD7-72A3-4606-A0B2-93429960F1E9}"/>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3279C1E5-8A27-4C01-8599-096EEEE8A722}"/>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年度からの基幹施設建設に向け、これまで起債の借入の抑制や繰上償還を行うなど地方債残高を減らし準備をしてきた。当該事業の過渡期を迎え</a:t>
          </a:r>
          <a:r>
            <a:rPr lang="ja-JP" altLang="ja-JP" sz="1100">
              <a:solidFill>
                <a:schemeClr val="dk1"/>
              </a:solidFill>
              <a:effectLst/>
              <a:latin typeface="+mn-lt"/>
              <a:ea typeface="+mn-ea"/>
              <a:cs typeface="+mn-cs"/>
            </a:rPr>
            <a:t>一時的に借入額、年間返済額が上昇し、実質公債費比率も増加し始めた。積立を行ってきた公共施設等整備基金および減債基金を活用するなど</a:t>
          </a:r>
          <a:r>
            <a:rPr lang="ja-JP" altLang="ja-JP" sz="1100" b="0" i="0" baseline="0">
              <a:solidFill>
                <a:schemeClr val="dk1"/>
              </a:solidFill>
              <a:effectLst/>
              <a:latin typeface="+mn-lt"/>
              <a:ea typeface="+mn-ea"/>
              <a:cs typeface="+mn-cs"/>
            </a:rPr>
            <a:t>計画的な運用を行っているものの令和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年度までは基幹施設建設による公債費率の増は想定できるうえに脱炭素関連の建設費等から令和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年度までは増加の傾向にあるが、以降は起債借入額を調整し計画的な財政運営に徹することで増加は抑えられるものであると考える。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A370319F-9039-4447-81D5-0CAD4B21F5E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FA7272DA-3951-423B-97D8-A5335B6CDB32}"/>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21E4DB56-DE51-4707-A787-BB53AE6AA0B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DA41DED6-6199-4DCB-B120-F4CD3E702B1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562FBD2A-5949-4342-BB62-D9EDC89BA365}"/>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3240D1F1-1513-4B1F-9354-9FA627770AA8}"/>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6C762CD0-E601-49D0-B4B4-E01C7CB54B3E}"/>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DB3D2BF-49CF-4130-AC7A-64E5F18192B6}"/>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A6EE3E3A-C739-4A9A-B94A-4B4A1F0F137A}"/>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F2FBB55D-CAD5-4279-876B-E6F29CC7E76F}"/>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AE68DBD4-B102-42DB-A7AD-2FFCFDB4DD22}"/>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F8FABE73-1030-4537-AEE0-96E2C8D6CE9F}"/>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7E5BEADE-1881-455B-9456-9E63E9F22EA3}"/>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3CB7C1D6-2A60-4B3B-8F36-D573ACFF94BD}"/>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F8326168-C03F-4F1C-B72A-49F86BA9A46F}"/>
            </a:ext>
          </a:extLst>
        </xdr:cNvPr>
        <xdr:cNvCxnSpPr/>
      </xdr:nvCxnSpPr>
      <xdr:spPr>
        <a:xfrm flipV="1">
          <a:off x="15474950" y="6280997"/>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407976F3-9D2B-4F28-8663-EF2F87156AD8}"/>
            </a:ext>
          </a:extLst>
        </xdr:cNvPr>
        <xdr:cNvSpPr txBox="1"/>
      </xdr:nvSpPr>
      <xdr:spPr>
        <a:xfrm>
          <a:off x="15563850" y="767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1AFF6308-95B1-4645-BABE-226F96B48EF5}"/>
            </a:ext>
          </a:extLst>
        </xdr:cNvPr>
        <xdr:cNvCxnSpPr/>
      </xdr:nvCxnSpPr>
      <xdr:spPr>
        <a:xfrm>
          <a:off x="15405100" y="76983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C7F58894-19D1-4F02-9A1D-74A6A127B048}"/>
            </a:ext>
          </a:extLst>
        </xdr:cNvPr>
        <xdr:cNvSpPr txBox="1"/>
      </xdr:nvSpPr>
      <xdr:spPr>
        <a:xfrm>
          <a:off x="15563850" y="603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99A09F12-0D53-4595-A54A-3E09D5F1FF5C}"/>
            </a:ext>
          </a:extLst>
        </xdr:cNvPr>
        <xdr:cNvCxnSpPr/>
      </xdr:nvCxnSpPr>
      <xdr:spPr>
        <a:xfrm>
          <a:off x="15405100" y="6280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63077</xdr:rowOff>
    </xdr:from>
    <xdr:to>
      <xdr:col>81</xdr:col>
      <xdr:colOff>44450</xdr:colOff>
      <xdr:row>44</xdr:row>
      <xdr:rowOff>60537</xdr:rowOff>
    </xdr:to>
    <xdr:cxnSp macro="">
      <xdr:nvCxnSpPr>
        <xdr:cNvPr id="381" name="直線コネクタ 380">
          <a:extLst>
            <a:ext uri="{FF2B5EF4-FFF2-40B4-BE49-F238E27FC236}">
              <a16:creationId xmlns:a16="http://schemas.microsoft.com/office/drawing/2014/main" id="{7EF1ACBA-D1E2-4557-A2B6-AD8224C5C82B}"/>
            </a:ext>
          </a:extLst>
        </xdr:cNvPr>
        <xdr:cNvCxnSpPr/>
      </xdr:nvCxnSpPr>
      <xdr:spPr>
        <a:xfrm>
          <a:off x="14712950" y="7271597"/>
          <a:ext cx="762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a:extLst>
            <a:ext uri="{FF2B5EF4-FFF2-40B4-BE49-F238E27FC236}">
              <a16:creationId xmlns:a16="http://schemas.microsoft.com/office/drawing/2014/main" id="{F9532D27-2961-4936-BE5D-3BD3E55FCE4F}"/>
            </a:ext>
          </a:extLst>
        </xdr:cNvPr>
        <xdr:cNvSpPr txBox="1"/>
      </xdr:nvSpPr>
      <xdr:spPr>
        <a:xfrm>
          <a:off x="15563850" y="6739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EBEE3745-F263-40DC-BED0-DDEECC44FD87}"/>
            </a:ext>
          </a:extLst>
        </xdr:cNvPr>
        <xdr:cNvSpPr/>
      </xdr:nvSpPr>
      <xdr:spPr>
        <a:xfrm>
          <a:off x="15427960" y="689059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63077</xdr:rowOff>
    </xdr:to>
    <xdr:cxnSp macro="">
      <xdr:nvCxnSpPr>
        <xdr:cNvPr id="384" name="直線コネクタ 383">
          <a:extLst>
            <a:ext uri="{FF2B5EF4-FFF2-40B4-BE49-F238E27FC236}">
              <a16:creationId xmlns:a16="http://schemas.microsoft.com/office/drawing/2014/main" id="{EC249E28-9754-4077-926D-2092D97E2478}"/>
            </a:ext>
          </a:extLst>
        </xdr:cNvPr>
        <xdr:cNvCxnSpPr/>
      </xdr:nvCxnSpPr>
      <xdr:spPr>
        <a:xfrm>
          <a:off x="13903960" y="7211060"/>
          <a:ext cx="808990" cy="6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4DD9E73B-BAB5-434B-A0BE-05028B6B9A5F}"/>
            </a:ext>
          </a:extLst>
        </xdr:cNvPr>
        <xdr:cNvSpPr/>
      </xdr:nvSpPr>
      <xdr:spPr>
        <a:xfrm>
          <a:off x="14665960" y="68702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a:extLst>
            <a:ext uri="{FF2B5EF4-FFF2-40B4-BE49-F238E27FC236}">
              <a16:creationId xmlns:a16="http://schemas.microsoft.com/office/drawing/2014/main" id="{FC772548-011B-4951-B06E-8CAD762D8BD9}"/>
            </a:ext>
          </a:extLst>
        </xdr:cNvPr>
        <xdr:cNvSpPr txBox="1"/>
      </xdr:nvSpPr>
      <xdr:spPr>
        <a:xfrm>
          <a:off x="14370050" y="664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170180</xdr:rowOff>
    </xdr:to>
    <xdr:cxnSp macro="">
      <xdr:nvCxnSpPr>
        <xdr:cNvPr id="387" name="直線コネクタ 386">
          <a:extLst>
            <a:ext uri="{FF2B5EF4-FFF2-40B4-BE49-F238E27FC236}">
              <a16:creationId xmlns:a16="http://schemas.microsoft.com/office/drawing/2014/main" id="{BD3D7CAD-E952-4E50-8143-AEE87D71ADC3}"/>
            </a:ext>
          </a:extLst>
        </xdr:cNvPr>
        <xdr:cNvCxnSpPr/>
      </xdr:nvCxnSpPr>
      <xdr:spPr>
        <a:xfrm>
          <a:off x="13106400" y="7130626"/>
          <a:ext cx="79756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CBFEC736-75A7-4B02-8754-20C66442B132}"/>
            </a:ext>
          </a:extLst>
        </xdr:cNvPr>
        <xdr:cNvSpPr/>
      </xdr:nvSpPr>
      <xdr:spPr>
        <a:xfrm>
          <a:off x="13868400" y="684614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EF59177E-A9B7-4958-85D5-F6D78C593FA0}"/>
            </a:ext>
          </a:extLst>
        </xdr:cNvPr>
        <xdr:cNvSpPr txBox="1"/>
      </xdr:nvSpPr>
      <xdr:spPr>
        <a:xfrm>
          <a:off x="13557250" y="661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89746</xdr:rowOff>
    </xdr:to>
    <xdr:cxnSp macro="">
      <xdr:nvCxnSpPr>
        <xdr:cNvPr id="390" name="直線コネクタ 389">
          <a:extLst>
            <a:ext uri="{FF2B5EF4-FFF2-40B4-BE49-F238E27FC236}">
              <a16:creationId xmlns:a16="http://schemas.microsoft.com/office/drawing/2014/main" id="{D54FA620-EB07-40DF-8032-6F6D9E165B70}"/>
            </a:ext>
          </a:extLst>
        </xdr:cNvPr>
        <xdr:cNvCxnSpPr/>
      </xdr:nvCxnSpPr>
      <xdr:spPr>
        <a:xfrm>
          <a:off x="12293600" y="7106497"/>
          <a:ext cx="8128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8AADE696-94BD-4A37-B996-D180C636B465}"/>
            </a:ext>
          </a:extLst>
        </xdr:cNvPr>
        <xdr:cNvSpPr/>
      </xdr:nvSpPr>
      <xdr:spPr>
        <a:xfrm>
          <a:off x="13055600" y="68461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1059B239-79AB-47D8-A081-0C03F59BE521}"/>
            </a:ext>
          </a:extLst>
        </xdr:cNvPr>
        <xdr:cNvSpPr txBox="1"/>
      </xdr:nvSpPr>
      <xdr:spPr>
        <a:xfrm>
          <a:off x="12763500" y="661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0A05AD9E-1B09-4656-8DB0-7C93430776D9}"/>
            </a:ext>
          </a:extLst>
        </xdr:cNvPr>
        <xdr:cNvSpPr/>
      </xdr:nvSpPr>
      <xdr:spPr>
        <a:xfrm>
          <a:off x="12242800" y="6805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8AC02F07-7850-497B-92FB-859B2265AF5B}"/>
            </a:ext>
          </a:extLst>
        </xdr:cNvPr>
        <xdr:cNvSpPr txBox="1"/>
      </xdr:nvSpPr>
      <xdr:spPr>
        <a:xfrm>
          <a:off x="119507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5D0F257-3D7A-4DB9-9F2B-18FC31427B34}"/>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B0EA0791-C903-4A00-9087-E0EE44A85DB2}"/>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FE8B5D2-19B9-4E27-9A07-CFE2E695C3F5}"/>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EB64F8EE-A068-498D-9D08-55B2F20E71E7}"/>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9251D44-665B-4821-B509-20147C69CE56}"/>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400" name="楕円 399">
          <a:extLst>
            <a:ext uri="{FF2B5EF4-FFF2-40B4-BE49-F238E27FC236}">
              <a16:creationId xmlns:a16="http://schemas.microsoft.com/office/drawing/2014/main" id="{358AE53C-8311-412A-879B-B6B16405A479}"/>
            </a:ext>
          </a:extLst>
        </xdr:cNvPr>
        <xdr:cNvSpPr/>
      </xdr:nvSpPr>
      <xdr:spPr>
        <a:xfrm>
          <a:off x="15427960" y="73858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153264</xdr:rowOff>
    </xdr:from>
    <xdr:ext cx="762000" cy="259045"/>
    <xdr:sp macro="" textlink="">
      <xdr:nvSpPr>
        <xdr:cNvPr id="401" name="公債費負担の状況該当値テキスト">
          <a:extLst>
            <a:ext uri="{FF2B5EF4-FFF2-40B4-BE49-F238E27FC236}">
              <a16:creationId xmlns:a16="http://schemas.microsoft.com/office/drawing/2014/main" id="{1EF15D2A-E17E-496D-9523-D97ACB1F27F6}"/>
            </a:ext>
          </a:extLst>
        </xdr:cNvPr>
        <xdr:cNvSpPr txBox="1"/>
      </xdr:nvSpPr>
      <xdr:spPr>
        <a:xfrm>
          <a:off x="15563850" y="736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402" name="楕円 401">
          <a:extLst>
            <a:ext uri="{FF2B5EF4-FFF2-40B4-BE49-F238E27FC236}">
              <a16:creationId xmlns:a16="http://schemas.microsoft.com/office/drawing/2014/main" id="{466F962C-B032-4C4B-BA96-7533FFC99D6D}"/>
            </a:ext>
          </a:extLst>
        </xdr:cNvPr>
        <xdr:cNvSpPr/>
      </xdr:nvSpPr>
      <xdr:spPr>
        <a:xfrm>
          <a:off x="14665960" y="72207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403" name="テキスト ボックス 402">
          <a:extLst>
            <a:ext uri="{FF2B5EF4-FFF2-40B4-BE49-F238E27FC236}">
              <a16:creationId xmlns:a16="http://schemas.microsoft.com/office/drawing/2014/main" id="{A591D6F9-9B61-4EBC-9DEB-0B15EB921EBC}"/>
            </a:ext>
          </a:extLst>
        </xdr:cNvPr>
        <xdr:cNvSpPr txBox="1"/>
      </xdr:nvSpPr>
      <xdr:spPr>
        <a:xfrm>
          <a:off x="14370050" y="730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4" name="楕円 403">
          <a:extLst>
            <a:ext uri="{FF2B5EF4-FFF2-40B4-BE49-F238E27FC236}">
              <a16:creationId xmlns:a16="http://schemas.microsoft.com/office/drawing/2014/main" id="{4FEF52C5-4654-4439-856F-9ADC5D06C49C}"/>
            </a:ext>
          </a:extLst>
        </xdr:cNvPr>
        <xdr:cNvSpPr/>
      </xdr:nvSpPr>
      <xdr:spPr>
        <a:xfrm>
          <a:off x="13868400" y="71602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5" name="テキスト ボックス 404">
          <a:extLst>
            <a:ext uri="{FF2B5EF4-FFF2-40B4-BE49-F238E27FC236}">
              <a16:creationId xmlns:a16="http://schemas.microsoft.com/office/drawing/2014/main" id="{A194B26D-A2AE-42B6-AAE4-DAFF89E0382D}"/>
            </a:ext>
          </a:extLst>
        </xdr:cNvPr>
        <xdr:cNvSpPr txBox="1"/>
      </xdr:nvSpPr>
      <xdr:spPr>
        <a:xfrm>
          <a:off x="1355725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6" name="楕円 405">
          <a:extLst>
            <a:ext uri="{FF2B5EF4-FFF2-40B4-BE49-F238E27FC236}">
              <a16:creationId xmlns:a16="http://schemas.microsoft.com/office/drawing/2014/main" id="{FA5B4A39-7843-410C-A80E-7F1D849178C3}"/>
            </a:ext>
          </a:extLst>
        </xdr:cNvPr>
        <xdr:cNvSpPr/>
      </xdr:nvSpPr>
      <xdr:spPr>
        <a:xfrm>
          <a:off x="13055600" y="707982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7" name="テキスト ボックス 406">
          <a:extLst>
            <a:ext uri="{FF2B5EF4-FFF2-40B4-BE49-F238E27FC236}">
              <a16:creationId xmlns:a16="http://schemas.microsoft.com/office/drawing/2014/main" id="{64A3537E-D159-4895-823C-D65F03D13278}"/>
            </a:ext>
          </a:extLst>
        </xdr:cNvPr>
        <xdr:cNvSpPr txBox="1"/>
      </xdr:nvSpPr>
      <xdr:spPr>
        <a:xfrm>
          <a:off x="12763500" y="716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8" name="楕円 407">
          <a:extLst>
            <a:ext uri="{FF2B5EF4-FFF2-40B4-BE49-F238E27FC236}">
              <a16:creationId xmlns:a16="http://schemas.microsoft.com/office/drawing/2014/main" id="{E76F14A5-A4C9-4129-9D39-94C41B7C1DE9}"/>
            </a:ext>
          </a:extLst>
        </xdr:cNvPr>
        <xdr:cNvSpPr/>
      </xdr:nvSpPr>
      <xdr:spPr>
        <a:xfrm>
          <a:off x="12242800" y="70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09" name="テキスト ボックス 408">
          <a:extLst>
            <a:ext uri="{FF2B5EF4-FFF2-40B4-BE49-F238E27FC236}">
              <a16:creationId xmlns:a16="http://schemas.microsoft.com/office/drawing/2014/main" id="{6A1C08BD-35AF-4EEF-9789-65B8D7F769F2}"/>
            </a:ext>
          </a:extLst>
        </xdr:cNvPr>
        <xdr:cNvSpPr txBox="1"/>
      </xdr:nvSpPr>
      <xdr:spPr>
        <a:xfrm>
          <a:off x="11950700" y="71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796539A-E078-4239-B957-2FFCCA0A1E04}"/>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BA002A6F-CEC6-4DB4-B5A6-EE6B8F6AC99E}"/>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2F42EE51-F262-41DB-A1B2-CED3D3CF392C}"/>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1965EF22-0614-4340-A585-FDB556278CC7}"/>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F136F1DB-B33E-4403-B0BF-56C9F2EB8D8F}"/>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3108E9A2-3112-472B-AF02-5E2AAC58C392}"/>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F6F5348D-8483-4A8C-A1D3-C6094892BCE5}"/>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E84BA707-7FCA-4C09-A8BF-BFCAF39FC824}"/>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C88CE65A-192E-4DBB-8401-06D743CB4EDF}"/>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79CC559C-32B9-4470-A0B1-F157AEC8BDD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C6AFBCE-5330-43D7-B5E3-32FEBA6DF98F}"/>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2ACD1DF1-4BB0-4225-A9CF-D3AB1990E55A}"/>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88B457E8-3F4C-49BD-BDE7-6FBE2B8460C5}"/>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b="0" i="0" baseline="0">
              <a:solidFill>
                <a:schemeClr val="dk1"/>
              </a:solidFill>
              <a:effectLst/>
              <a:latin typeface="+mn-lt"/>
              <a:ea typeface="+mn-ea"/>
              <a:cs typeface="+mn-cs"/>
            </a:rPr>
            <a:t>平成</a:t>
          </a:r>
          <a:r>
            <a:rPr lang="en-US" altLang="ja-JP" sz="800" b="0" i="0" baseline="0">
              <a:solidFill>
                <a:schemeClr val="dk1"/>
              </a:solidFill>
              <a:effectLst/>
              <a:latin typeface="+mn-lt"/>
              <a:ea typeface="+mn-ea"/>
              <a:cs typeface="+mn-cs"/>
            </a:rPr>
            <a:t>30</a:t>
          </a:r>
          <a:r>
            <a:rPr lang="ja-JP" altLang="ja-JP" sz="800" b="0" i="0" baseline="0">
              <a:solidFill>
                <a:schemeClr val="dk1"/>
              </a:solidFill>
              <a:effectLst/>
              <a:latin typeface="+mn-lt"/>
              <a:ea typeface="+mn-ea"/>
              <a:cs typeface="+mn-cs"/>
            </a:rPr>
            <a:t>年度までは将来負担額に対して充当可能財源等が大きく将来負担比率は負数となっていたが、平成</a:t>
          </a:r>
          <a:r>
            <a:rPr lang="en-US" altLang="ja-JP" sz="800" b="0" i="0" baseline="0">
              <a:solidFill>
                <a:schemeClr val="dk1"/>
              </a:solidFill>
              <a:effectLst/>
              <a:latin typeface="+mn-lt"/>
              <a:ea typeface="+mn-ea"/>
              <a:cs typeface="+mn-cs"/>
            </a:rPr>
            <a:t>29</a:t>
          </a:r>
          <a:r>
            <a:rPr lang="ja-JP" altLang="ja-JP" sz="800" b="0" i="0" baseline="0">
              <a:solidFill>
                <a:schemeClr val="dk1"/>
              </a:solidFill>
              <a:effectLst/>
              <a:latin typeface="+mn-lt"/>
              <a:ea typeface="+mn-ea"/>
              <a:cs typeface="+mn-cs"/>
            </a:rPr>
            <a:t>年度より行っている基幹施設整備により平成</a:t>
          </a:r>
          <a:r>
            <a:rPr lang="en-US" altLang="ja-JP" sz="800" b="0" i="0" baseline="0">
              <a:solidFill>
                <a:schemeClr val="dk1"/>
              </a:solidFill>
              <a:effectLst/>
              <a:latin typeface="+mn-lt"/>
              <a:ea typeface="+mn-ea"/>
              <a:cs typeface="+mn-cs"/>
            </a:rPr>
            <a:t>30</a:t>
          </a:r>
          <a:r>
            <a:rPr lang="ja-JP" altLang="ja-JP" sz="800" b="0" i="0" baseline="0">
              <a:solidFill>
                <a:schemeClr val="dk1"/>
              </a:solidFill>
              <a:effectLst/>
              <a:latin typeface="+mn-lt"/>
              <a:ea typeface="+mn-ea"/>
              <a:cs typeface="+mn-cs"/>
            </a:rPr>
            <a:t>年度に基幹施設整備にかかる地方債の借入れを行ったことにより地方債残高が大幅に増加しており令和元年からは正数に転じた。</a:t>
          </a:r>
          <a:endParaRPr lang="ja-JP" altLang="ja-JP" sz="1000">
            <a:effectLst/>
          </a:endParaRPr>
        </a:p>
        <a:p>
          <a:r>
            <a:rPr kumimoji="1" lang="ja-JP" altLang="ja-JP" sz="800" b="0" i="0" baseline="0">
              <a:solidFill>
                <a:schemeClr val="dk1"/>
              </a:solidFill>
              <a:effectLst/>
              <a:latin typeface="+mn-lt"/>
              <a:ea typeface="+mn-ea"/>
              <a:cs typeface="+mn-cs"/>
            </a:rPr>
            <a:t>令和元年から令和</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年に比率が下がった要因としては普通交付税のうち地域社会再生事業費が新たに算定されるようになったことに加え上記地方債の償還費が増加したことから将来負担が大きく減少した。しかしながら、令和</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年度から令和</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年度にかけては基幹施設の建設改良による基金の減、またその償還にかかる基金の減、借入による地方債現在高の増により将来負担率は大きく増加した。令和</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年度から令和</a:t>
          </a:r>
          <a:r>
            <a:rPr kumimoji="1" lang="en-US" altLang="ja-JP" sz="800" b="0" i="0" baseline="0">
              <a:solidFill>
                <a:schemeClr val="dk1"/>
              </a:solidFill>
              <a:effectLst/>
              <a:latin typeface="+mn-lt"/>
              <a:ea typeface="+mn-ea"/>
              <a:cs typeface="+mn-cs"/>
            </a:rPr>
            <a:t>4</a:t>
          </a:r>
          <a:r>
            <a:rPr kumimoji="1" lang="ja-JP" altLang="ja-JP" sz="800" b="0" i="0" baseline="0">
              <a:solidFill>
                <a:schemeClr val="dk1"/>
              </a:solidFill>
              <a:effectLst/>
              <a:latin typeface="+mn-lt"/>
              <a:ea typeface="+mn-ea"/>
              <a:cs typeface="+mn-cs"/>
            </a:rPr>
            <a:t>年度にかけては財政調整基金・財政調整基金（小水力）などの積立金に加え、むらづくり基金は積極的に取崩し事業充当とするものの寄附金を維持できていること等から基金残高が微増し将来負担の減につながってい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CE122A9F-EE03-4B0C-8828-595002AC2EF5}"/>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F86AAFFC-2FB1-4385-A45C-4E60CC8E75DE}"/>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E250EEF-F160-4EC7-A737-C7618264884E}"/>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95F6DAD0-9E40-4868-A36D-4914DD0C836F}"/>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30DD5273-F987-400C-B0D8-3A83056D7278}"/>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E697B9BC-DE95-48E2-9B4E-26354F740D7A}"/>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29ACF9A-5A35-4D65-8BA4-2445A7F487B1}"/>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6F676365-886E-4A6F-AABE-B71880F7CA00}"/>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3E88A16F-F71C-48C1-B8BB-0CEA755EF1D3}"/>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160BEB8E-2579-4D24-A36D-AE01414CD31C}"/>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326B8A8A-D0A2-4153-A859-73F6377884C2}"/>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AA1F9907-4730-4831-B810-AF2568A7D869}"/>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AE3C1AA9-2A50-4A45-8A14-0B23F17D08CB}"/>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3DE9310A-D36A-4231-85E7-BED067A0393E}"/>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9FDA8E4A-1A96-4A19-86A7-FC619268AEAE}"/>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E7706875-18BD-4981-A7F0-3B7D99F07B03}"/>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13ADCC5E-D3DB-45B9-896E-ACD7411BE60B}"/>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599829E9-9D39-4009-9F29-714FBFA93284}"/>
            </a:ext>
          </a:extLst>
        </xdr:cNvPr>
        <xdr:cNvCxnSpPr/>
      </xdr:nvCxnSpPr>
      <xdr:spPr>
        <a:xfrm flipV="1">
          <a:off x="15474950" y="2263684"/>
          <a:ext cx="0" cy="15975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1579AB59-DE16-4E44-B282-69055726CBAF}"/>
            </a:ext>
          </a:extLst>
        </xdr:cNvPr>
        <xdr:cNvSpPr txBox="1"/>
      </xdr:nvSpPr>
      <xdr:spPr>
        <a:xfrm>
          <a:off x="15563850" y="383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50C8A061-B82A-47AA-9AE6-762D10515A2A}"/>
            </a:ext>
          </a:extLst>
        </xdr:cNvPr>
        <xdr:cNvCxnSpPr/>
      </xdr:nvCxnSpPr>
      <xdr:spPr>
        <a:xfrm>
          <a:off x="15405100" y="3861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F96ADF7D-13D7-45F5-AA7F-466681855031}"/>
            </a:ext>
          </a:extLst>
        </xdr:cNvPr>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AAA095C7-05BF-4460-9219-FFF25B5A9CE8}"/>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108585</xdr:rowOff>
    </xdr:from>
    <xdr:to>
      <xdr:col>81</xdr:col>
      <xdr:colOff>44450</xdr:colOff>
      <xdr:row>16</xdr:row>
      <xdr:rowOff>28484</xdr:rowOff>
    </xdr:to>
    <xdr:cxnSp macro="">
      <xdr:nvCxnSpPr>
        <xdr:cNvPr id="445" name="直線コネクタ 444">
          <a:extLst>
            <a:ext uri="{FF2B5EF4-FFF2-40B4-BE49-F238E27FC236}">
              <a16:creationId xmlns:a16="http://schemas.microsoft.com/office/drawing/2014/main" id="{95E333FF-CB54-4449-B68B-9DE3AE5CF67B}"/>
            </a:ext>
          </a:extLst>
        </xdr:cNvPr>
        <xdr:cNvCxnSpPr/>
      </xdr:nvCxnSpPr>
      <xdr:spPr>
        <a:xfrm flipV="1">
          <a:off x="14712950" y="2623185"/>
          <a:ext cx="762000" cy="8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D57B6CCB-D2CB-431B-9C85-DCE6C9C00D3C}"/>
            </a:ext>
          </a:extLst>
        </xdr:cNvPr>
        <xdr:cNvSpPr txBox="1"/>
      </xdr:nvSpPr>
      <xdr:spPr>
        <a:xfrm>
          <a:off x="15563850" y="207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AA2542F5-917E-4B39-85F7-373C0E7619DC}"/>
            </a:ext>
          </a:extLst>
        </xdr:cNvPr>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95613</xdr:rowOff>
    </xdr:from>
    <xdr:to>
      <xdr:col>77</xdr:col>
      <xdr:colOff>44450</xdr:colOff>
      <xdr:row>16</xdr:row>
      <xdr:rowOff>28484</xdr:rowOff>
    </xdr:to>
    <xdr:cxnSp macro="">
      <xdr:nvCxnSpPr>
        <xdr:cNvPr id="448" name="直線コネクタ 447">
          <a:extLst>
            <a:ext uri="{FF2B5EF4-FFF2-40B4-BE49-F238E27FC236}">
              <a16:creationId xmlns:a16="http://schemas.microsoft.com/office/drawing/2014/main" id="{5A52BB3F-297E-421F-9324-F3D3180EF8BB}"/>
            </a:ext>
          </a:extLst>
        </xdr:cNvPr>
        <xdr:cNvCxnSpPr/>
      </xdr:nvCxnSpPr>
      <xdr:spPr>
        <a:xfrm>
          <a:off x="13903960" y="2442573"/>
          <a:ext cx="808990" cy="26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9A75A346-B269-4230-A73E-A73E718523A0}"/>
            </a:ext>
          </a:extLst>
        </xdr:cNvPr>
        <xdr:cNvSpPr/>
      </xdr:nvSpPr>
      <xdr:spPr>
        <a:xfrm>
          <a:off x="14665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4D992330-A8DD-4E58-B84B-F8667AD57C06}"/>
            </a:ext>
          </a:extLst>
        </xdr:cNvPr>
        <xdr:cNvSpPr txBox="1"/>
      </xdr:nvSpPr>
      <xdr:spPr>
        <a:xfrm>
          <a:off x="14370050" y="198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95613</xdr:rowOff>
    </xdr:from>
    <xdr:to>
      <xdr:col>72</xdr:col>
      <xdr:colOff>203200</xdr:colOff>
      <xdr:row>15</xdr:row>
      <xdr:rowOff>75837</xdr:rowOff>
    </xdr:to>
    <xdr:cxnSp macro="">
      <xdr:nvCxnSpPr>
        <xdr:cNvPr id="451" name="直線コネクタ 450">
          <a:extLst>
            <a:ext uri="{FF2B5EF4-FFF2-40B4-BE49-F238E27FC236}">
              <a16:creationId xmlns:a16="http://schemas.microsoft.com/office/drawing/2014/main" id="{ADD4FA7C-4A46-4EB8-81D4-CBB24D332B45}"/>
            </a:ext>
          </a:extLst>
        </xdr:cNvPr>
        <xdr:cNvCxnSpPr/>
      </xdr:nvCxnSpPr>
      <xdr:spPr>
        <a:xfrm flipV="1">
          <a:off x="13106400" y="2442573"/>
          <a:ext cx="797560" cy="1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a:extLst>
            <a:ext uri="{FF2B5EF4-FFF2-40B4-BE49-F238E27FC236}">
              <a16:creationId xmlns:a16="http://schemas.microsoft.com/office/drawing/2014/main" id="{D817D70B-73BC-4B27-9C71-EEBA405C641C}"/>
            </a:ext>
          </a:extLst>
        </xdr:cNvPr>
        <xdr:cNvSpPr/>
      </xdr:nvSpPr>
      <xdr:spPr>
        <a:xfrm>
          <a:off x="13868400" y="22128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A8B5D11C-3C7E-41DA-8E16-3801C85D61D8}"/>
            </a:ext>
          </a:extLst>
        </xdr:cNvPr>
        <xdr:cNvSpPr txBox="1"/>
      </xdr:nvSpPr>
      <xdr:spPr>
        <a:xfrm>
          <a:off x="1355725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4E21122D-BA15-4968-AC7A-669380CD855D}"/>
            </a:ext>
          </a:extLst>
        </xdr:cNvPr>
        <xdr:cNvSpPr/>
      </xdr:nvSpPr>
      <xdr:spPr>
        <a:xfrm>
          <a:off x="13055600" y="22128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C15BBB5A-15C0-4773-B0BF-F7335F23ECA5}"/>
            </a:ext>
          </a:extLst>
        </xdr:cNvPr>
        <xdr:cNvSpPr txBox="1"/>
      </xdr:nvSpPr>
      <xdr:spPr>
        <a:xfrm>
          <a:off x="127635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BC326BA6-58A1-463B-963D-41DE03006ED2}"/>
            </a:ext>
          </a:extLst>
        </xdr:cNvPr>
        <xdr:cNvSpPr/>
      </xdr:nvSpPr>
      <xdr:spPr>
        <a:xfrm>
          <a:off x="12242800" y="22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91350C77-FB3F-4F27-A79A-69C93DAB876B}"/>
            </a:ext>
          </a:extLst>
        </xdr:cNvPr>
        <xdr:cNvSpPr txBox="1"/>
      </xdr:nvSpPr>
      <xdr:spPr>
        <a:xfrm>
          <a:off x="119507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18A013E6-78E3-4F08-81E8-C6CCA24532FC}"/>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3B1B9F90-FA07-4271-8CAA-C66C962755AA}"/>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F3BF93A-1D18-43F2-9124-5F0FBBB2BDE1}"/>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6869660-57C9-4EC5-809C-0EDD4CD303E1}"/>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36EDB202-7440-4795-8075-033C2126C5A1}"/>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63" name="楕円 462">
          <a:extLst>
            <a:ext uri="{FF2B5EF4-FFF2-40B4-BE49-F238E27FC236}">
              <a16:creationId xmlns:a16="http://schemas.microsoft.com/office/drawing/2014/main" id="{9C6444CF-3E9A-48E5-9A99-AD2E65CB5496}"/>
            </a:ext>
          </a:extLst>
        </xdr:cNvPr>
        <xdr:cNvSpPr/>
      </xdr:nvSpPr>
      <xdr:spPr>
        <a:xfrm>
          <a:off x="15427960" y="25723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29862</xdr:rowOff>
    </xdr:from>
    <xdr:ext cx="762000" cy="259045"/>
    <xdr:sp macro="" textlink="">
      <xdr:nvSpPr>
        <xdr:cNvPr id="464" name="将来負担の状況該当値テキスト">
          <a:extLst>
            <a:ext uri="{FF2B5EF4-FFF2-40B4-BE49-F238E27FC236}">
              <a16:creationId xmlns:a16="http://schemas.microsoft.com/office/drawing/2014/main" id="{CA08AC83-E7E1-4E63-849E-088FEBE16C2A}"/>
            </a:ext>
          </a:extLst>
        </xdr:cNvPr>
        <xdr:cNvSpPr txBox="1"/>
      </xdr:nvSpPr>
      <xdr:spPr>
        <a:xfrm>
          <a:off x="15563850" y="254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149134</xdr:rowOff>
    </xdr:from>
    <xdr:to>
      <xdr:col>77</xdr:col>
      <xdr:colOff>95250</xdr:colOff>
      <xdr:row>16</xdr:row>
      <xdr:rowOff>79284</xdr:rowOff>
    </xdr:to>
    <xdr:sp macro="" textlink="">
      <xdr:nvSpPr>
        <xdr:cNvPr id="465" name="楕円 464">
          <a:extLst>
            <a:ext uri="{FF2B5EF4-FFF2-40B4-BE49-F238E27FC236}">
              <a16:creationId xmlns:a16="http://schemas.microsoft.com/office/drawing/2014/main" id="{92507852-1C6A-4552-AC5C-4A3D2656E6F3}"/>
            </a:ext>
          </a:extLst>
        </xdr:cNvPr>
        <xdr:cNvSpPr/>
      </xdr:nvSpPr>
      <xdr:spPr>
        <a:xfrm>
          <a:off x="14665960" y="266373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64061</xdr:rowOff>
    </xdr:from>
    <xdr:ext cx="736600" cy="259045"/>
    <xdr:sp macro="" textlink="">
      <xdr:nvSpPr>
        <xdr:cNvPr id="466" name="テキスト ボックス 465">
          <a:extLst>
            <a:ext uri="{FF2B5EF4-FFF2-40B4-BE49-F238E27FC236}">
              <a16:creationId xmlns:a16="http://schemas.microsoft.com/office/drawing/2014/main" id="{49FD79A2-405B-4B2C-8797-AB7C094C964B}"/>
            </a:ext>
          </a:extLst>
        </xdr:cNvPr>
        <xdr:cNvSpPr txBox="1"/>
      </xdr:nvSpPr>
      <xdr:spPr>
        <a:xfrm>
          <a:off x="14370050" y="27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44813</xdr:rowOff>
    </xdr:from>
    <xdr:to>
      <xdr:col>73</xdr:col>
      <xdr:colOff>44450</xdr:colOff>
      <xdr:row>14</xdr:row>
      <xdr:rowOff>146413</xdr:rowOff>
    </xdr:to>
    <xdr:sp macro="" textlink="">
      <xdr:nvSpPr>
        <xdr:cNvPr id="467" name="楕円 466">
          <a:extLst>
            <a:ext uri="{FF2B5EF4-FFF2-40B4-BE49-F238E27FC236}">
              <a16:creationId xmlns:a16="http://schemas.microsoft.com/office/drawing/2014/main" id="{048F5B39-7AB7-4B2F-BB2A-507A14ECA175}"/>
            </a:ext>
          </a:extLst>
        </xdr:cNvPr>
        <xdr:cNvSpPr/>
      </xdr:nvSpPr>
      <xdr:spPr>
        <a:xfrm>
          <a:off x="13868400" y="23917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131190</xdr:rowOff>
    </xdr:from>
    <xdr:ext cx="762000" cy="259045"/>
    <xdr:sp macro="" textlink="">
      <xdr:nvSpPr>
        <xdr:cNvPr id="468" name="テキスト ボックス 467">
          <a:extLst>
            <a:ext uri="{FF2B5EF4-FFF2-40B4-BE49-F238E27FC236}">
              <a16:creationId xmlns:a16="http://schemas.microsoft.com/office/drawing/2014/main" id="{21D4DE28-87E0-4B1B-819A-C1D79FF10F87}"/>
            </a:ext>
          </a:extLst>
        </xdr:cNvPr>
        <xdr:cNvSpPr txBox="1"/>
      </xdr:nvSpPr>
      <xdr:spPr>
        <a:xfrm>
          <a:off x="13557250" y="247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25037</xdr:rowOff>
    </xdr:from>
    <xdr:to>
      <xdr:col>68</xdr:col>
      <xdr:colOff>203200</xdr:colOff>
      <xdr:row>15</xdr:row>
      <xdr:rowOff>126637</xdr:rowOff>
    </xdr:to>
    <xdr:sp macro="" textlink="">
      <xdr:nvSpPr>
        <xdr:cNvPr id="469" name="楕円 468">
          <a:extLst>
            <a:ext uri="{FF2B5EF4-FFF2-40B4-BE49-F238E27FC236}">
              <a16:creationId xmlns:a16="http://schemas.microsoft.com/office/drawing/2014/main" id="{A8CAD752-4EA2-446A-B32A-C1373C2C1790}"/>
            </a:ext>
          </a:extLst>
        </xdr:cNvPr>
        <xdr:cNvSpPr/>
      </xdr:nvSpPr>
      <xdr:spPr>
        <a:xfrm>
          <a:off x="13055600" y="253963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111414</xdr:rowOff>
    </xdr:from>
    <xdr:ext cx="762000" cy="259045"/>
    <xdr:sp macro="" textlink="">
      <xdr:nvSpPr>
        <xdr:cNvPr id="470" name="テキスト ボックス 469">
          <a:extLst>
            <a:ext uri="{FF2B5EF4-FFF2-40B4-BE49-F238E27FC236}">
              <a16:creationId xmlns:a16="http://schemas.microsoft.com/office/drawing/2014/main" id="{1D0E6ADF-36FE-46FA-BACB-27FE35A88480}"/>
            </a:ext>
          </a:extLst>
        </xdr:cNvPr>
        <xdr:cNvSpPr txBox="1"/>
      </xdr:nvSpPr>
      <xdr:spPr>
        <a:xfrm>
          <a:off x="12763500" y="26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
1,362
57.97
3,736,487
3,483,938
169,298
1,478,693
4,220,678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小規模自治体ではどうしても人件費の割合が高くなりがちであり、類似団体との比較では、全国平均から比べ割合は高い傾向にある。</a:t>
          </a:r>
          <a:endParaRPr lang="ja-JP" altLang="ja-JP" sz="1400">
            <a:effectLst/>
          </a:endParaRPr>
        </a:p>
        <a:p>
          <a:r>
            <a:rPr lang="ja-JP" altLang="ja-JP" sz="1100" b="0" i="0" baseline="0">
              <a:solidFill>
                <a:schemeClr val="dk1"/>
              </a:solidFill>
              <a:effectLst/>
              <a:latin typeface="+mn-lt"/>
              <a:ea typeface="+mn-ea"/>
              <a:cs typeface="+mn-cs"/>
            </a:rPr>
            <a:t>今後、定年による退職の予定はあり人件費の水準は下がる傾向にあるが人員不足という現状から再任用の活用も考えられる。事務的には改善が見込まれるものの人件費的には若年層に比べ嵩むためより効果的な活用が求められる。今後も新規事業の増加が見込まれるため財政運営適正化計画と照らし合わせながら事業調整または人員確保に努め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04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82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800" b="0" i="0" baseline="0">
              <a:solidFill>
                <a:schemeClr val="dk1"/>
              </a:solidFill>
              <a:effectLst/>
              <a:latin typeface="+mn-lt"/>
              <a:ea typeface="+mn-ea"/>
              <a:cs typeface="+mn-cs"/>
            </a:rPr>
            <a:t>平成</a:t>
          </a:r>
          <a:r>
            <a:rPr lang="en-US" altLang="ja-JP" sz="800" b="0" i="0" baseline="0">
              <a:solidFill>
                <a:schemeClr val="dk1"/>
              </a:solidFill>
              <a:effectLst/>
              <a:latin typeface="+mn-lt"/>
              <a:ea typeface="+mn-ea"/>
              <a:cs typeface="+mn-cs"/>
            </a:rPr>
            <a:t>30</a:t>
          </a:r>
          <a:r>
            <a:rPr lang="ja-JP" altLang="ja-JP" sz="800" b="0" i="0" baseline="0">
              <a:solidFill>
                <a:schemeClr val="dk1"/>
              </a:solidFill>
              <a:effectLst/>
              <a:latin typeface="+mn-lt"/>
              <a:ea typeface="+mn-ea"/>
              <a:cs typeface="+mn-cs"/>
            </a:rPr>
            <a:t>年度以降は類似団体に近づいている。</a:t>
          </a:r>
          <a:r>
            <a:rPr lang="en-US" altLang="ja-JP" sz="800" b="0" i="0" baseline="0">
              <a:solidFill>
                <a:schemeClr val="dk1"/>
              </a:solidFill>
              <a:effectLst/>
              <a:latin typeface="+mn-lt"/>
              <a:ea typeface="+mn-ea"/>
              <a:cs typeface="+mn-cs"/>
            </a:rPr>
            <a:t>SDG</a:t>
          </a:r>
          <a:r>
            <a:rPr lang="ja-JP" altLang="ja-JP" sz="800" b="0" i="0" baseline="0">
              <a:solidFill>
                <a:schemeClr val="dk1"/>
              </a:solidFill>
              <a:effectLst/>
              <a:latin typeface="+mn-lt"/>
              <a:ea typeface="+mn-ea"/>
              <a:cs typeface="+mn-cs"/>
            </a:rPr>
            <a:t>ｓ関連事業や地域おこし協力隊制度を活用した事業、百年の森林構想推進事業等の農林振興事業に対する委託や観光施設の管理委託、再生可能エネルギーを活用した熱供給による公共施設管理費が事業を推進するとともに物件費として増加している。その中でもふるさと納税事業については寄附額の半分以内が経費となるため寄附が増加するとともに経費も増加する。財源が見込める事業であるが物件費としては増加することになる。</a:t>
          </a:r>
          <a:r>
            <a:rPr lang="ja-JP" altLang="en-US" sz="800" b="0" i="0" baseline="0">
              <a:solidFill>
                <a:schemeClr val="dk1"/>
              </a:solidFill>
              <a:effectLst/>
              <a:latin typeface="+mn-lt"/>
              <a:ea typeface="+mn-ea"/>
              <a:cs typeface="+mn-cs"/>
            </a:rPr>
            <a:t>物価高騰のあおりを受けたものの</a:t>
          </a:r>
          <a:r>
            <a:rPr lang="ja-JP" altLang="ja-JP" sz="800" b="0" i="0" baseline="0">
              <a:solidFill>
                <a:schemeClr val="dk1"/>
              </a:solidFill>
              <a:effectLst/>
              <a:latin typeface="+mn-lt"/>
              <a:ea typeface="+mn-ea"/>
              <a:cs typeface="+mn-cs"/>
            </a:rPr>
            <a:t>再生可能エネルギー利用施設</a:t>
          </a:r>
          <a:r>
            <a:rPr lang="ja-JP" altLang="en-US" sz="800" b="0" i="0" baseline="0">
              <a:solidFill>
                <a:schemeClr val="dk1"/>
              </a:solidFill>
              <a:effectLst/>
              <a:latin typeface="+mn-lt"/>
              <a:ea typeface="+mn-ea"/>
              <a:cs typeface="+mn-cs"/>
            </a:rPr>
            <a:t>の</a:t>
          </a:r>
          <a:r>
            <a:rPr lang="ja-JP" altLang="ja-JP" sz="800" b="0" i="0" baseline="0">
              <a:solidFill>
                <a:schemeClr val="dk1"/>
              </a:solidFill>
              <a:effectLst/>
              <a:latin typeface="+mn-lt"/>
              <a:ea typeface="+mn-ea"/>
              <a:cs typeface="+mn-cs"/>
            </a:rPr>
            <a:t>増加</a:t>
          </a:r>
          <a:r>
            <a:rPr lang="ja-JP" altLang="en-US" sz="800" b="0" i="0" baseline="0">
              <a:solidFill>
                <a:schemeClr val="dk1"/>
              </a:solidFill>
              <a:effectLst/>
              <a:latin typeface="+mn-lt"/>
              <a:ea typeface="+mn-ea"/>
              <a:cs typeface="+mn-cs"/>
            </a:rPr>
            <a:t>により</a:t>
          </a:r>
          <a:r>
            <a:rPr lang="ja-JP" altLang="ja-JP" sz="800" b="0" i="0" baseline="0">
              <a:solidFill>
                <a:schemeClr val="dk1"/>
              </a:solidFill>
              <a:effectLst/>
              <a:latin typeface="+mn-lt"/>
              <a:ea typeface="+mn-ea"/>
              <a:cs typeface="+mn-cs"/>
            </a:rPr>
            <a:t>電気代は抑えられたり地域内で</a:t>
          </a:r>
          <a:r>
            <a:rPr lang="ja-JP" altLang="en-US" sz="800" b="0" i="0" baseline="0">
              <a:solidFill>
                <a:schemeClr val="dk1"/>
              </a:solidFill>
              <a:effectLst/>
              <a:latin typeface="+mn-lt"/>
              <a:ea typeface="+mn-ea"/>
              <a:cs typeface="+mn-cs"/>
            </a:rPr>
            <a:t>の</a:t>
          </a:r>
          <a:r>
            <a:rPr lang="ja-JP" altLang="ja-JP" sz="800" b="0" i="0" baseline="0">
              <a:solidFill>
                <a:schemeClr val="dk1"/>
              </a:solidFill>
              <a:effectLst/>
              <a:latin typeface="+mn-lt"/>
              <a:ea typeface="+mn-ea"/>
              <a:cs typeface="+mn-cs"/>
            </a:rPr>
            <a:t>資源・人材の循環かつ環境政策</a:t>
          </a:r>
          <a:r>
            <a:rPr lang="ja-JP" altLang="en-US" sz="800" b="0" i="0" baseline="0">
              <a:solidFill>
                <a:schemeClr val="dk1"/>
              </a:solidFill>
              <a:effectLst/>
              <a:latin typeface="+mn-lt"/>
              <a:ea typeface="+mn-ea"/>
              <a:cs typeface="+mn-cs"/>
            </a:rPr>
            <a:t>により効果的に機能した部分もある。</a:t>
          </a:r>
          <a:r>
            <a:rPr lang="ja-JP" altLang="ja-JP" sz="800" b="0" i="0" baseline="0">
              <a:solidFill>
                <a:schemeClr val="dk1"/>
              </a:solidFill>
              <a:effectLst/>
              <a:latin typeface="+mn-lt"/>
              <a:ea typeface="+mn-ea"/>
              <a:cs typeface="+mn-cs"/>
            </a:rPr>
            <a:t>一方で</a:t>
          </a:r>
          <a:r>
            <a:rPr lang="ja-JP" altLang="en-US" sz="800" b="0" i="0" baseline="0">
              <a:solidFill>
                <a:schemeClr val="dk1"/>
              </a:solidFill>
              <a:effectLst/>
              <a:latin typeface="+mn-lt"/>
              <a:ea typeface="+mn-ea"/>
              <a:cs typeface="+mn-cs"/>
            </a:rPr>
            <a:t>、今後</a:t>
          </a:r>
          <a:r>
            <a:rPr lang="ja-JP" altLang="ja-JP" sz="800" b="0" i="0" baseline="0">
              <a:solidFill>
                <a:schemeClr val="dk1"/>
              </a:solidFill>
              <a:effectLst/>
              <a:latin typeface="+mn-lt"/>
              <a:ea typeface="+mn-ea"/>
              <a:cs typeface="+mn-cs"/>
            </a:rPr>
            <a:t>電気市場の状況によってはかえって維持管理費が増加することも考えられる。引き続き財政運営適正化計画により管理費などの経費削減やより効率的な脱炭素施策により施策の充実と物件費の抑制の両立を目指す。</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51562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113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65278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66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18</xdr:row>
      <xdr:rowOff>26416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799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26416</xdr:rowOff>
    </xdr:from>
    <xdr:to>
      <xdr:col>69</xdr:col>
      <xdr:colOff>92075</xdr:colOff>
      <xdr:row>18</xdr:row>
      <xdr:rowOff>85852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125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133875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147066</xdr:rowOff>
    </xdr:from>
    <xdr:to>
      <xdr:col>69</xdr:col>
      <xdr:colOff>142875</xdr:colOff>
      <xdr:row>18</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61993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35052</xdr:rowOff>
    </xdr:from>
    <xdr:to>
      <xdr:col>65</xdr:col>
      <xdr:colOff>53975</xdr:colOff>
      <xdr:row>18</xdr:row>
      <xdr:rowOff>136652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121429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令和元年度には類似団体平均同等であったが、以降から類似団体よりも低くなっている状態である。生活保護の扶助の抑制のため、就労支援等を行っている結果が現れている。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18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56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物件費や普通建設費公債費等が支出の大部分を占め抑えようがない部分があるため、その分その他の経費については極力抑える方針としており、その結果、類似団体に比べ抑制できている。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110998</xdr:rowOff>
    </xdr:from>
    <xdr:to>
      <xdr:col>82</xdr:col>
      <xdr:colOff>107950</xdr:colOff>
      <xdr:row>56</xdr:row>
      <xdr:rowOff>17272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407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110998</xdr:rowOff>
    </xdr:from>
    <xdr:to>
      <xdr:col>78</xdr:col>
      <xdr:colOff>69850</xdr:colOff>
      <xdr:row>56</xdr:row>
      <xdr:rowOff>40132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40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40132</xdr:rowOff>
    </xdr:from>
    <xdr:to>
      <xdr:col>73</xdr:col>
      <xdr:colOff>180975</xdr:colOff>
      <xdr:row>56</xdr:row>
      <xdr:rowOff>53848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41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57</xdr:row>
      <xdr:rowOff>56134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550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137922</xdr:rowOff>
    </xdr:from>
    <xdr:to>
      <xdr:col>82</xdr:col>
      <xdr:colOff>158750</xdr:colOff>
      <xdr:row>56</xdr:row>
      <xdr:rowOff>68072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154449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60198</xdr:rowOff>
    </xdr:from>
    <xdr:to>
      <xdr:col>78</xdr:col>
      <xdr:colOff>120650</xdr:colOff>
      <xdr:row>55</xdr:row>
      <xdr:rowOff>161798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525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160782</xdr:rowOff>
    </xdr:from>
    <xdr:to>
      <xdr:col>74</xdr:col>
      <xdr:colOff>31750</xdr:colOff>
      <xdr:row>56</xdr:row>
      <xdr:rowOff>90932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101109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xdr:rowOff>
    </xdr:from>
    <xdr:to>
      <xdr:col>69</xdr:col>
      <xdr:colOff>142875</xdr:colOff>
      <xdr:row>56</xdr:row>
      <xdr:rowOff>104648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114825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創生関連施策において補助費が増加しているものの、給付金給付事業等の義務的支出に留め、他サービスを充実させることに注力しているため類似団体と比較し補助費の抑制を継続できていると推測する。</a:t>
          </a:r>
          <a:endParaRPr lang="ja-JP" altLang="ja-JP" sz="1400">
            <a:effectLst/>
          </a:endParaRPr>
        </a:p>
        <a:p>
          <a:r>
            <a:rPr kumimoji="1" lang="ja-JP" altLang="ja-JP" sz="1100">
              <a:solidFill>
                <a:schemeClr val="dk1"/>
              </a:solidFill>
              <a:effectLst/>
              <a:latin typeface="+mn-lt"/>
              <a:ea typeface="+mn-ea"/>
              <a:cs typeface="+mn-cs"/>
            </a:rPr>
            <a:t>引き続き適材適所による施策対応により補助費等の抑制に努める。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90424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35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72136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29</a:t>
          </a:r>
          <a:r>
            <a:rPr lang="ja-JP" altLang="ja-JP" sz="1000" b="0" i="0" baseline="0">
              <a:solidFill>
                <a:schemeClr val="dk1"/>
              </a:solidFill>
              <a:effectLst/>
              <a:latin typeface="+mn-lt"/>
              <a:ea typeface="+mn-ea"/>
              <a:cs typeface="+mn-cs"/>
            </a:rPr>
            <a:t>年度からの基幹施設建設に向け、これまで起債の借入の抑制や繰上償還を行うなど地方債残高を減らし準備をしてきた。当該事業により</a:t>
          </a:r>
          <a:r>
            <a:rPr lang="ja-JP" altLang="ja-JP" sz="1000">
              <a:solidFill>
                <a:schemeClr val="dk1"/>
              </a:solidFill>
              <a:effectLst/>
              <a:latin typeface="+mn-lt"/>
              <a:ea typeface="+mn-ea"/>
              <a:cs typeface="+mn-cs"/>
            </a:rPr>
            <a:t>一時的に借入額、年間償還額が上昇し、積立を行ってきた公共施設等整備基金および減債基金を活用するなど</a:t>
          </a:r>
          <a:r>
            <a:rPr lang="ja-JP" altLang="ja-JP" sz="1000" b="0" i="0" baseline="0">
              <a:solidFill>
                <a:schemeClr val="dk1"/>
              </a:solidFill>
              <a:effectLst/>
              <a:latin typeface="+mn-lt"/>
              <a:ea typeface="+mn-ea"/>
              <a:cs typeface="+mn-cs"/>
            </a:rPr>
            <a:t>計画的な運用を行っているものの令和</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年度までは基幹施設建設による公債費率の増は想定できるうえに脱炭素関連の建設費等から令和</a:t>
          </a:r>
          <a:r>
            <a:rPr lang="en-US" altLang="ja-JP" sz="1000" b="0" i="0" baseline="0">
              <a:solidFill>
                <a:schemeClr val="dk1"/>
              </a:solidFill>
              <a:effectLst/>
              <a:latin typeface="+mn-lt"/>
              <a:ea typeface="+mn-ea"/>
              <a:cs typeface="+mn-cs"/>
            </a:rPr>
            <a:t>7</a:t>
          </a:r>
          <a:r>
            <a:rPr lang="ja-JP" altLang="ja-JP" sz="1000" b="0" i="0" baseline="0">
              <a:solidFill>
                <a:schemeClr val="dk1"/>
              </a:solidFill>
              <a:effectLst/>
              <a:latin typeface="+mn-lt"/>
              <a:ea typeface="+mn-ea"/>
              <a:cs typeface="+mn-cs"/>
            </a:rPr>
            <a:t>年度までは増加の傾向にあることから、以降は起債借入額を調整し計画的な財政運営に徹することで増加は抑えられるものであると考える。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104139</xdr:rowOff>
    </xdr:from>
    <xdr:to>
      <xdr:col>24</xdr:col>
      <xdr:colOff>25400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820139"/>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133858</xdr:rowOff>
    </xdr:from>
    <xdr:to>
      <xdr:col>19</xdr:col>
      <xdr:colOff>187325</xdr:colOff>
      <xdr:row>80</xdr:row>
      <xdr:rowOff>104139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6784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140715</xdr:rowOff>
    </xdr:from>
    <xdr:to>
      <xdr:col>15</xdr:col>
      <xdr:colOff>98425</xdr:colOff>
      <xdr:row>79</xdr:row>
      <xdr:rowOff>133858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5138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79</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5138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55626</xdr:rowOff>
    </xdr:from>
    <xdr:to>
      <xdr:col>24</xdr:col>
      <xdr:colOff>76200</xdr:colOff>
      <xdr:row>81</xdr:row>
      <xdr:rowOff>157226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135653</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53339</xdr:rowOff>
    </xdr:from>
    <xdr:to>
      <xdr:col>20</xdr:col>
      <xdr:colOff>38100</xdr:colOff>
      <xdr:row>80</xdr:row>
      <xdr:rowOff>154939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139716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83058</xdr:rowOff>
    </xdr:from>
    <xdr:to>
      <xdr:col>15</xdr:col>
      <xdr:colOff>149225</xdr:colOff>
      <xdr:row>80</xdr:row>
      <xdr:rowOff>13208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169435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89915</xdr:rowOff>
    </xdr:from>
    <xdr:to>
      <xdr:col>11</xdr:col>
      <xdr:colOff>60325</xdr:colOff>
      <xdr:row>79</xdr:row>
      <xdr:rowOff>20065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4842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基幹施設整備にかかる地方債の償還発生等から全体的に当該事業以外部分の経費を抑制することで全体の事業費をコントロールした</a:t>
          </a:r>
          <a:r>
            <a:rPr lang="ja-JP" altLang="en-US" sz="1100">
              <a:solidFill>
                <a:schemeClr val="dk1"/>
              </a:solidFill>
              <a:effectLst/>
              <a:latin typeface="+mn-lt"/>
              <a:ea typeface="+mn-ea"/>
              <a:cs typeface="+mn-cs"/>
            </a:rPr>
            <a:t>。前年度より微増しているものの前年度以前</a:t>
          </a:r>
          <a:r>
            <a:rPr lang="ja-JP" altLang="ja-JP" sz="1100">
              <a:solidFill>
                <a:schemeClr val="dk1"/>
              </a:solidFill>
              <a:effectLst/>
              <a:latin typeface="+mn-lt"/>
              <a:ea typeface="+mn-ea"/>
              <a:cs typeface="+mn-cs"/>
            </a:rPr>
            <a:t>と比較し</a:t>
          </a:r>
          <a:r>
            <a:rPr lang="ja-JP" altLang="en-US" sz="1100">
              <a:solidFill>
                <a:schemeClr val="dk1"/>
              </a:solidFill>
              <a:effectLst/>
              <a:latin typeface="+mn-lt"/>
              <a:ea typeface="+mn-ea"/>
              <a:cs typeface="+mn-cs"/>
            </a:rPr>
            <a:t>抑えられている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134620</xdr:rowOff>
    </xdr:from>
    <xdr:to>
      <xdr:col>82</xdr:col>
      <xdr:colOff>107950</xdr:colOff>
      <xdr:row>76</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9933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134620</xdr:rowOff>
    </xdr:from>
    <xdr:to>
      <xdr:col>78</xdr:col>
      <xdr:colOff>69850</xdr:colOff>
      <xdr:row>76</xdr:row>
      <xdr:rowOff>20320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993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77</xdr:row>
      <xdr:rowOff>66039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05052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66039</xdr:rowOff>
    </xdr:from>
    <xdr:to>
      <xdr:col>69</xdr:col>
      <xdr:colOff>92075</xdr:colOff>
      <xdr:row>78</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2676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58437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121920</xdr:rowOff>
    </xdr:from>
    <xdr:to>
      <xdr:col>82</xdr:col>
      <xdr:colOff>158750</xdr:colOff>
      <xdr:row>76</xdr:row>
      <xdr:rowOff>52070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138447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83820</xdr:rowOff>
    </xdr:from>
    <xdr:to>
      <xdr:col>78</xdr:col>
      <xdr:colOff>120650</xdr:colOff>
      <xdr:row>76</xdr:row>
      <xdr:rowOff>13970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24147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81297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15239</xdr:rowOff>
    </xdr:from>
    <xdr:to>
      <xdr:col>69</xdr:col>
      <xdr:colOff>142875</xdr:colOff>
      <xdr:row>77</xdr:row>
      <xdr:rowOff>116839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101616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128825</xdr:rowOff>
    </xdr:from>
    <xdr:to>
      <xdr:col>29</xdr:col>
      <xdr:colOff>127000</xdr:colOff>
      <xdr:row>16</xdr:row>
      <xdr:rowOff>133088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919650"/>
          <a:ext cx="647700" cy="4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128825</xdr:rowOff>
    </xdr:from>
    <xdr:to>
      <xdr:col>26</xdr:col>
      <xdr:colOff>50800</xdr:colOff>
      <xdr:row>17</xdr:row>
      <xdr:rowOff>4190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19650"/>
          <a:ext cx="698500" cy="46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4190</xdr:rowOff>
    </xdr:from>
    <xdr:to>
      <xdr:col>22</xdr:col>
      <xdr:colOff>114300</xdr:colOff>
      <xdr:row>17</xdr:row>
      <xdr:rowOff>35398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66465"/>
          <a:ext cx="698500" cy="3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35398</xdr:rowOff>
    </xdr:from>
    <xdr:to>
      <xdr:col>18</xdr:col>
      <xdr:colOff>177800</xdr:colOff>
      <xdr:row>17</xdr:row>
      <xdr:rowOff>45361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97673"/>
          <a:ext cx="698500" cy="9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82288</xdr:rowOff>
    </xdr:from>
    <xdr:to>
      <xdr:col>29</xdr:col>
      <xdr:colOff>177800</xdr:colOff>
      <xdr:row>17</xdr:row>
      <xdr:rowOff>12438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7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98815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1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78025</xdr:rowOff>
    </xdr:from>
    <xdr:to>
      <xdr:col>26</xdr:col>
      <xdr:colOff>101600</xdr:colOff>
      <xdr:row>17</xdr:row>
      <xdr:rowOff>8175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68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18352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3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124840</xdr:rowOff>
    </xdr:from>
    <xdr:to>
      <xdr:col>22</xdr:col>
      <xdr:colOff>165100</xdr:colOff>
      <xdr:row>17</xdr:row>
      <xdr:rowOff>54990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1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65167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8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156048</xdr:rowOff>
    </xdr:from>
    <xdr:to>
      <xdr:col>19</xdr:col>
      <xdr:colOff>38100</xdr:colOff>
      <xdr:row>17</xdr:row>
      <xdr:rowOff>86198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46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96375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1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166011</xdr:rowOff>
    </xdr:from>
    <xdr:to>
      <xdr:col>15</xdr:col>
      <xdr:colOff>101600</xdr:colOff>
      <xdr:row>17</xdr:row>
      <xdr:rowOff>96161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5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106338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2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58643</xdr:rowOff>
    </xdr:from>
    <xdr:to>
      <xdr:col>29</xdr:col>
      <xdr:colOff>127000</xdr:colOff>
      <xdr:row>35</xdr:row>
      <xdr:rowOff>153855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68993"/>
          <a:ext cx="647700" cy="9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153855</xdr:rowOff>
    </xdr:from>
    <xdr:to>
      <xdr:col>26</xdr:col>
      <xdr:colOff>50800</xdr:colOff>
      <xdr:row>35</xdr:row>
      <xdr:rowOff>328031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64205"/>
          <a:ext cx="698500" cy="17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328031</xdr:rowOff>
    </xdr:from>
    <xdr:to>
      <xdr:col>22</xdr:col>
      <xdr:colOff>114300</xdr:colOff>
      <xdr:row>36</xdr:row>
      <xdr:rowOff>83229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38381"/>
          <a:ext cx="698500" cy="98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28953</xdr:rowOff>
    </xdr:from>
    <xdr:to>
      <xdr:col>18</xdr:col>
      <xdr:colOff>177800</xdr:colOff>
      <xdr:row>36</xdr:row>
      <xdr:rowOff>83229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982203"/>
          <a:ext cx="698500" cy="54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7843</xdr:rowOff>
    </xdr:from>
    <xdr:to>
      <xdr:col>29</xdr:col>
      <xdr:colOff>177800</xdr:colOff>
      <xdr:row>35</xdr:row>
      <xdr:rowOff>109443</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18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195820</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6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103055</xdr:rowOff>
    </xdr:from>
    <xdr:to>
      <xdr:col>26</xdr:col>
      <xdr:colOff>101600</xdr:colOff>
      <xdr:row>35</xdr:row>
      <xdr:rowOff>204655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1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214832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82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277231</xdr:rowOff>
    </xdr:from>
    <xdr:to>
      <xdr:col>22</xdr:col>
      <xdr:colOff>165100</xdr:colOff>
      <xdr:row>36</xdr:row>
      <xdr:rowOff>35931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8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46108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65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32429</xdr:rowOff>
    </xdr:from>
    <xdr:to>
      <xdr:col>19</xdr:col>
      <xdr:colOff>38100</xdr:colOff>
      <xdr:row>36</xdr:row>
      <xdr:rowOff>134029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8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144206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75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321053</xdr:rowOff>
    </xdr:from>
    <xdr:to>
      <xdr:col>15</xdr:col>
      <xdr:colOff>101600</xdr:colOff>
      <xdr:row>36</xdr:row>
      <xdr:rowOff>79753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3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89930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70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
1,362
57.97
3,736,487
3,483,938
169,298
1,478,693
4,220,678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66415</xdr:rowOff>
    </xdr:from>
    <xdr:to>
      <xdr:col>24</xdr:col>
      <xdr:colOff>63500</xdr:colOff>
      <xdr:row>35</xdr:row>
      <xdr:rowOff>69133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067165"/>
          <a:ext cx="8382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66415</xdr:rowOff>
    </xdr:from>
    <xdr:to>
      <xdr:col>19</xdr:col>
      <xdr:colOff>177800</xdr:colOff>
      <xdr:row>35</xdr:row>
      <xdr:rowOff>119553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67165"/>
          <a:ext cx="889000" cy="5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119553</xdr:rowOff>
    </xdr:from>
    <xdr:to>
      <xdr:col>15</xdr:col>
      <xdr:colOff>50800</xdr:colOff>
      <xdr:row>36</xdr:row>
      <xdr:rowOff>111416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20303"/>
          <a:ext cx="889000" cy="16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111416</xdr:rowOff>
    </xdr:from>
    <xdr:to>
      <xdr:col>10</xdr:col>
      <xdr:colOff>114300</xdr:colOff>
      <xdr:row>36</xdr:row>
      <xdr:rowOff>119408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83616"/>
          <a:ext cx="889000" cy="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108227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18333</xdr:rowOff>
    </xdr:from>
    <xdr:to>
      <xdr:col>24</xdr:col>
      <xdr:colOff>114300</xdr:colOff>
      <xdr:row>35</xdr:row>
      <xdr:rowOff>119933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41210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7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15615</xdr:rowOff>
    </xdr:from>
    <xdr:to>
      <xdr:col>20</xdr:col>
      <xdr:colOff>38100</xdr:colOff>
      <xdr:row>35</xdr:row>
      <xdr:rowOff>117215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133742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9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68753</xdr:rowOff>
    </xdr:from>
    <xdr:to>
      <xdr:col>15</xdr:col>
      <xdr:colOff>101600</xdr:colOff>
      <xdr:row>35</xdr:row>
      <xdr:rowOff>170353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15430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4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60616</xdr:rowOff>
    </xdr:from>
    <xdr:to>
      <xdr:col>10</xdr:col>
      <xdr:colOff>165100</xdr:colOff>
      <xdr:row>36</xdr:row>
      <xdr:rowOff>162216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3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7293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0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68608</xdr:rowOff>
    </xdr:from>
    <xdr:to>
      <xdr:col>6</xdr:col>
      <xdr:colOff>38100</xdr:colOff>
      <xdr:row>36</xdr:row>
      <xdr:rowOff>170208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4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1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57417</xdr:rowOff>
    </xdr:from>
    <xdr:to>
      <xdr:col>24</xdr:col>
      <xdr:colOff>63500</xdr:colOff>
      <xdr:row>53</xdr:row>
      <xdr:rowOff>119269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972817"/>
          <a:ext cx="838200" cy="2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7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119269</xdr:rowOff>
    </xdr:from>
    <xdr:to>
      <xdr:col>19</xdr:col>
      <xdr:colOff>177800</xdr:colOff>
      <xdr:row>54</xdr:row>
      <xdr:rowOff>59261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06119"/>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59261</xdr:rowOff>
    </xdr:from>
    <xdr:to>
      <xdr:col>15</xdr:col>
      <xdr:colOff>50800</xdr:colOff>
      <xdr:row>55</xdr:row>
      <xdr:rowOff>15044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317561"/>
          <a:ext cx="889000" cy="1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152768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15044</xdr:rowOff>
    </xdr:from>
    <xdr:to>
      <xdr:col>10</xdr:col>
      <xdr:colOff>114300</xdr:colOff>
      <xdr:row>56</xdr:row>
      <xdr:rowOff>31031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44794"/>
          <a:ext cx="889000" cy="18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6617</xdr:rowOff>
    </xdr:from>
    <xdr:to>
      <xdr:col>24</xdr:col>
      <xdr:colOff>114300</xdr:colOff>
      <xdr:row>52</xdr:row>
      <xdr:rowOff>108217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92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29494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77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68469</xdr:rowOff>
    </xdr:from>
    <xdr:to>
      <xdr:col>20</xdr:col>
      <xdr:colOff>38100</xdr:colOff>
      <xdr:row>53</xdr:row>
      <xdr:rowOff>170069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15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15146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93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8461</xdr:rowOff>
    </xdr:from>
    <xdr:to>
      <xdr:col>15</xdr:col>
      <xdr:colOff>101600</xdr:colOff>
      <xdr:row>54</xdr:row>
      <xdr:rowOff>110061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6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126588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04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135694</xdr:rowOff>
    </xdr:from>
    <xdr:to>
      <xdr:col>10</xdr:col>
      <xdr:colOff>165100</xdr:colOff>
      <xdr:row>55</xdr:row>
      <xdr:rowOff>65844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82371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16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151681</xdr:rowOff>
    </xdr:from>
    <xdr:to>
      <xdr:col>6</xdr:col>
      <xdr:colOff>38100</xdr:colOff>
      <xdr:row>56</xdr:row>
      <xdr:rowOff>81831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98358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5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131775</xdr:rowOff>
    </xdr:from>
    <xdr:to>
      <xdr:col>24</xdr:col>
      <xdr:colOff>63500</xdr:colOff>
      <xdr:row>78</xdr:row>
      <xdr:rowOff>56592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33425"/>
          <a:ext cx="838200" cy="9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139485</xdr:rowOff>
    </xdr:from>
    <xdr:to>
      <xdr:col>19</xdr:col>
      <xdr:colOff>177800</xdr:colOff>
      <xdr:row>78</xdr:row>
      <xdr:rowOff>56592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41135"/>
          <a:ext cx="889000" cy="8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139485</xdr:rowOff>
    </xdr:from>
    <xdr:to>
      <xdr:col>15</xdr:col>
      <xdr:colOff>50800</xdr:colOff>
      <xdr:row>77</xdr:row>
      <xdr:rowOff>169100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41135"/>
          <a:ext cx="889000" cy="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82004</xdr:rowOff>
    </xdr:from>
    <xdr:to>
      <xdr:col>10</xdr:col>
      <xdr:colOff>114300</xdr:colOff>
      <xdr:row>77</xdr:row>
      <xdr:rowOff>169100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940754"/>
          <a:ext cx="889000" cy="42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164876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80975</xdr:rowOff>
    </xdr:from>
    <xdr:to>
      <xdr:col>24</xdr:col>
      <xdr:colOff>114300</xdr:colOff>
      <xdr:row>78</xdr:row>
      <xdr:rowOff>11125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59402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5792</xdr:rowOff>
    </xdr:from>
    <xdr:to>
      <xdr:col>20</xdr:col>
      <xdr:colOff>38100</xdr:colOff>
      <xdr:row>78</xdr:row>
      <xdr:rowOff>107392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98519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347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88685</xdr:rowOff>
    </xdr:from>
    <xdr:to>
      <xdr:col>15</xdr:col>
      <xdr:colOff>101600</xdr:colOff>
      <xdr:row>78</xdr:row>
      <xdr:rowOff>18835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9962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338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118300</xdr:rowOff>
    </xdr:from>
    <xdr:to>
      <xdr:col>10</xdr:col>
      <xdr:colOff>165100</xdr:colOff>
      <xdr:row>78</xdr:row>
      <xdr:rowOff>48450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39577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341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31204</xdr:rowOff>
    </xdr:from>
    <xdr:to>
      <xdr:col>6</xdr:col>
      <xdr:colOff>38100</xdr:colOff>
      <xdr:row>75</xdr:row>
      <xdr:rowOff>132804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149331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66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130959</xdr:rowOff>
    </xdr:from>
    <xdr:to>
      <xdr:col>24</xdr:col>
      <xdr:colOff>63500</xdr:colOff>
      <xdr:row>96</xdr:row>
      <xdr:rowOff>64001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18709"/>
          <a:ext cx="838200" cy="10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5508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4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9736</xdr:rowOff>
    </xdr:from>
    <xdr:to>
      <xdr:col>19</xdr:col>
      <xdr:colOff>177800</xdr:colOff>
      <xdr:row>96</xdr:row>
      <xdr:rowOff>64001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68936"/>
          <a:ext cx="889000" cy="5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9736</xdr:rowOff>
    </xdr:from>
    <xdr:to>
      <xdr:col>15</xdr:col>
      <xdr:colOff>50800</xdr:colOff>
      <xdr:row>96</xdr:row>
      <xdr:rowOff>52048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68936"/>
          <a:ext cx="889000" cy="4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74240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0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52048</xdr:rowOff>
    </xdr:from>
    <xdr:to>
      <xdr:col>10</xdr:col>
      <xdr:colOff>114300</xdr:colOff>
      <xdr:row>96</xdr:row>
      <xdr:rowOff>133930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11248"/>
          <a:ext cx="889000" cy="8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76961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137572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80159</xdr:rowOff>
    </xdr:from>
    <xdr:to>
      <xdr:col>24</xdr:col>
      <xdr:colOff>114300</xdr:colOff>
      <xdr:row>96</xdr:row>
      <xdr:rowOff>10309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103036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1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13201</xdr:rowOff>
    </xdr:from>
    <xdr:to>
      <xdr:col>20</xdr:col>
      <xdr:colOff>38100</xdr:colOff>
      <xdr:row>96</xdr:row>
      <xdr:rowOff>114801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105928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6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130386</xdr:rowOff>
    </xdr:from>
    <xdr:to>
      <xdr:col>15</xdr:col>
      <xdr:colOff>101600</xdr:colOff>
      <xdr:row>96</xdr:row>
      <xdr:rowOff>60536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77063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9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1248</xdr:rowOff>
    </xdr:from>
    <xdr:to>
      <xdr:col>10</xdr:col>
      <xdr:colOff>165100</xdr:colOff>
      <xdr:row>96</xdr:row>
      <xdr:rowOff>102848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6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119375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3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83130</xdr:rowOff>
    </xdr:from>
    <xdr:to>
      <xdr:col>6</xdr:col>
      <xdr:colOff>38100</xdr:colOff>
      <xdr:row>97</xdr:row>
      <xdr:rowOff>13280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29807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93978</xdr:rowOff>
    </xdr:from>
    <xdr:to>
      <xdr:col>55</xdr:col>
      <xdr:colOff>0</xdr:colOff>
      <xdr:row>37</xdr:row>
      <xdr:rowOff>149258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37628"/>
          <a:ext cx="838200" cy="5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58722</xdr:rowOff>
    </xdr:from>
    <xdr:to>
      <xdr:col>50</xdr:col>
      <xdr:colOff>114300</xdr:colOff>
      <xdr:row>37</xdr:row>
      <xdr:rowOff>149258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02372"/>
          <a:ext cx="889000" cy="9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58722</xdr:rowOff>
    </xdr:from>
    <xdr:to>
      <xdr:col>45</xdr:col>
      <xdr:colOff>177800</xdr:colOff>
      <xdr:row>37</xdr:row>
      <xdr:rowOff>159390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02372"/>
          <a:ext cx="889000" cy="10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51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107655</xdr:rowOff>
    </xdr:from>
    <xdr:to>
      <xdr:col>41</xdr:col>
      <xdr:colOff>50800</xdr:colOff>
      <xdr:row>37</xdr:row>
      <xdr:rowOff>159390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51305"/>
          <a:ext cx="889000" cy="5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161763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6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152545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6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43178</xdr:rowOff>
    </xdr:from>
    <xdr:to>
      <xdr:col>55</xdr:col>
      <xdr:colOff>50800</xdr:colOff>
      <xdr:row>37</xdr:row>
      <xdr:rowOff>144778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8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66055</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3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98458</xdr:rowOff>
    </xdr:from>
    <xdr:to>
      <xdr:col>50</xdr:col>
      <xdr:colOff>165100</xdr:colOff>
      <xdr:row>38</xdr:row>
      <xdr:rowOff>28608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45135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1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7922</xdr:rowOff>
    </xdr:from>
    <xdr:to>
      <xdr:col>46</xdr:col>
      <xdr:colOff>38100</xdr:colOff>
      <xdr:row>37</xdr:row>
      <xdr:rowOff>109522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126049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12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108590</xdr:rowOff>
    </xdr:from>
    <xdr:to>
      <xdr:col>41</xdr:col>
      <xdr:colOff>101600</xdr:colOff>
      <xdr:row>38</xdr:row>
      <xdr:rowOff>38740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55267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22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56855</xdr:rowOff>
    </xdr:from>
    <xdr:to>
      <xdr:col>36</xdr:col>
      <xdr:colOff>165100</xdr:colOff>
      <xdr:row>37</xdr:row>
      <xdr:rowOff>158455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3532</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17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148075</xdr:rowOff>
    </xdr:from>
    <xdr:to>
      <xdr:col>55</xdr:col>
      <xdr:colOff>0</xdr:colOff>
      <xdr:row>57</xdr:row>
      <xdr:rowOff>80604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234925"/>
          <a:ext cx="838200" cy="6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66588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39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148075</xdr:rowOff>
    </xdr:from>
    <xdr:to>
      <xdr:col>50</xdr:col>
      <xdr:colOff>114300</xdr:colOff>
      <xdr:row>55</xdr:row>
      <xdr:rowOff>92131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234925"/>
          <a:ext cx="889000" cy="28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124448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89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135548</xdr:rowOff>
    </xdr:from>
    <xdr:to>
      <xdr:col>45</xdr:col>
      <xdr:colOff>177800</xdr:colOff>
      <xdr:row>55</xdr:row>
      <xdr:rowOff>92131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050948"/>
          <a:ext cx="889000" cy="47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25294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135548</xdr:rowOff>
    </xdr:from>
    <xdr:to>
      <xdr:col>41</xdr:col>
      <xdr:colOff>50800</xdr:colOff>
      <xdr:row>55</xdr:row>
      <xdr:rowOff>143802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050948"/>
          <a:ext cx="889000" cy="52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63827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00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29804</xdr:rowOff>
    </xdr:from>
    <xdr:to>
      <xdr:col>55</xdr:col>
      <xdr:colOff>50800</xdr:colOff>
      <xdr:row>57</xdr:row>
      <xdr:rowOff>131404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52681</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5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97275</xdr:rowOff>
    </xdr:from>
    <xdr:to>
      <xdr:col>50</xdr:col>
      <xdr:colOff>165100</xdr:colOff>
      <xdr:row>54</xdr:row>
      <xdr:rowOff>27425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18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43952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895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41331</xdr:rowOff>
    </xdr:from>
    <xdr:to>
      <xdr:col>46</xdr:col>
      <xdr:colOff>38100</xdr:colOff>
      <xdr:row>55</xdr:row>
      <xdr:rowOff>142931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159458</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24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84748</xdr:rowOff>
    </xdr:from>
    <xdr:to>
      <xdr:col>41</xdr:col>
      <xdr:colOff>101600</xdr:colOff>
      <xdr:row>53</xdr:row>
      <xdr:rowOff>14898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0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51</xdr:row>
      <xdr:rowOff>31425</xdr:rowOff>
    </xdr:from>
    <xdr:ext cx="69018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16205" y="87753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93002</xdr:rowOff>
    </xdr:from>
    <xdr:to>
      <xdr:col>36</xdr:col>
      <xdr:colOff>165100</xdr:colOff>
      <xdr:row>56</xdr:row>
      <xdr:rowOff>23152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39679</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29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151848</xdr:rowOff>
    </xdr:from>
    <xdr:to>
      <xdr:col>55</xdr:col>
      <xdr:colOff>0</xdr:colOff>
      <xdr:row>77</xdr:row>
      <xdr:rowOff>117666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182048"/>
          <a:ext cx="838200" cy="13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4348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77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118557</xdr:rowOff>
    </xdr:from>
    <xdr:to>
      <xdr:col>50</xdr:col>
      <xdr:colOff>114300</xdr:colOff>
      <xdr:row>76</xdr:row>
      <xdr:rowOff>151848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977307"/>
          <a:ext cx="889000" cy="20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104432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47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85685</xdr:rowOff>
    </xdr:from>
    <xdr:to>
      <xdr:col>45</xdr:col>
      <xdr:colOff>177800</xdr:colOff>
      <xdr:row>75</xdr:row>
      <xdr:rowOff>118557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258635"/>
          <a:ext cx="889000" cy="7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85685</xdr:rowOff>
    </xdr:from>
    <xdr:to>
      <xdr:col>41</xdr:col>
      <xdr:colOff>50800</xdr:colOff>
      <xdr:row>74</xdr:row>
      <xdr:rowOff>160246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258635"/>
          <a:ext cx="889000" cy="58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163899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66866</xdr:rowOff>
    </xdr:from>
    <xdr:to>
      <xdr:col>55</xdr:col>
      <xdr:colOff>50800</xdr:colOff>
      <xdr:row>77</xdr:row>
      <xdr:rowOff>168466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89743</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1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101048</xdr:rowOff>
    </xdr:from>
    <xdr:to>
      <xdr:col>50</xdr:col>
      <xdr:colOff>165100</xdr:colOff>
      <xdr:row>77</xdr:row>
      <xdr:rowOff>31198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47726</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39795" y="1290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67757</xdr:rowOff>
    </xdr:from>
    <xdr:to>
      <xdr:col>46</xdr:col>
      <xdr:colOff>38100</xdr:colOff>
      <xdr:row>75</xdr:row>
      <xdr:rowOff>169357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9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14434</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50795" y="1270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34885</xdr:rowOff>
    </xdr:from>
    <xdr:to>
      <xdr:col>41</xdr:col>
      <xdr:colOff>101600</xdr:colOff>
      <xdr:row>71</xdr:row>
      <xdr:rowOff>136485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2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69</xdr:row>
      <xdr:rowOff>153012</xdr:rowOff>
    </xdr:from>
    <xdr:ext cx="69018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16205" y="11983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109446</xdr:rowOff>
    </xdr:from>
    <xdr:to>
      <xdr:col>36</xdr:col>
      <xdr:colOff>165100</xdr:colOff>
      <xdr:row>75</xdr:row>
      <xdr:rowOff>39596</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7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56123</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257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107869</xdr:rowOff>
    </xdr:from>
    <xdr:to>
      <xdr:col>54</xdr:col>
      <xdr:colOff>189865</xdr:colOff>
      <xdr:row>98</xdr:row>
      <xdr:rowOff>136221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6052719"/>
          <a:ext cx="1270" cy="8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140048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136221</xdr:rowOff>
    </xdr:from>
    <xdr:to>
      <xdr:col>55</xdr:col>
      <xdr:colOff>88900</xdr:colOff>
      <xdr:row>98</xdr:row>
      <xdr:rowOff>136221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54546</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82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107869</xdr:rowOff>
    </xdr:from>
    <xdr:to>
      <xdr:col>55</xdr:col>
      <xdr:colOff>88900</xdr:colOff>
      <xdr:row>93</xdr:row>
      <xdr:rowOff>107869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052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17552</xdr:rowOff>
    </xdr:from>
    <xdr:to>
      <xdr:col>55</xdr:col>
      <xdr:colOff>0</xdr:colOff>
      <xdr:row>97</xdr:row>
      <xdr:rowOff>38133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619502"/>
          <a:ext cx="838200" cy="104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158914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46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136037</xdr:rowOff>
    </xdr:from>
    <xdr:to>
      <xdr:col>55</xdr:col>
      <xdr:colOff>50800</xdr:colOff>
      <xdr:row>97</xdr:row>
      <xdr:rowOff>66187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9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17552</xdr:rowOff>
    </xdr:from>
    <xdr:to>
      <xdr:col>50</xdr:col>
      <xdr:colOff>114300</xdr:colOff>
      <xdr:row>96</xdr:row>
      <xdr:rowOff>168225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619502"/>
          <a:ext cx="889000" cy="100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169948</xdr:rowOff>
    </xdr:from>
    <xdr:to>
      <xdr:col>50</xdr:col>
      <xdr:colOff>165100</xdr:colOff>
      <xdr:row>96</xdr:row>
      <xdr:rowOff>100098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5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91225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55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168225</xdr:rowOff>
    </xdr:from>
    <xdr:to>
      <xdr:col>45</xdr:col>
      <xdr:colOff>177800</xdr:colOff>
      <xdr:row>98</xdr:row>
      <xdr:rowOff>94791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27425"/>
          <a:ext cx="889000" cy="26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67993</xdr:rowOff>
    </xdr:from>
    <xdr:to>
      <xdr:col>46</xdr:col>
      <xdr:colOff>38100</xdr:colOff>
      <xdr:row>96</xdr:row>
      <xdr:rowOff>169593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2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14670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3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94791</xdr:rowOff>
    </xdr:from>
    <xdr:to>
      <xdr:col>41</xdr:col>
      <xdr:colOff>50800</xdr:colOff>
      <xdr:row>98</xdr:row>
      <xdr:rowOff>135283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96891"/>
          <a:ext cx="889000" cy="4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47706</xdr:rowOff>
    </xdr:from>
    <xdr:to>
      <xdr:col>41</xdr:col>
      <xdr:colOff>101600</xdr:colOff>
      <xdr:row>96</xdr:row>
      <xdr:rowOff>149306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0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165833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2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75474</xdr:rowOff>
    </xdr:from>
    <xdr:to>
      <xdr:col>36</xdr:col>
      <xdr:colOff>165100</xdr:colOff>
      <xdr:row>97</xdr:row>
      <xdr:rowOff>5624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22151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30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158783</xdr:rowOff>
    </xdr:from>
    <xdr:to>
      <xdr:col>55</xdr:col>
      <xdr:colOff>50800</xdr:colOff>
      <xdr:row>97</xdr:row>
      <xdr:rowOff>88933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137210</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9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138202</xdr:rowOff>
    </xdr:from>
    <xdr:to>
      <xdr:col>50</xdr:col>
      <xdr:colOff>165100</xdr:colOff>
      <xdr:row>91</xdr:row>
      <xdr:rowOff>68352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56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84879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534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117425</xdr:rowOff>
    </xdr:from>
    <xdr:to>
      <xdr:col>46</xdr:col>
      <xdr:colOff>38100</xdr:colOff>
      <xdr:row>97</xdr:row>
      <xdr:rowOff>47575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38702</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666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43991</xdr:rowOff>
    </xdr:from>
    <xdr:to>
      <xdr:col>41</xdr:col>
      <xdr:colOff>101600</xdr:colOff>
      <xdr:row>98</xdr:row>
      <xdr:rowOff>145591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136718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3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84483</xdr:rowOff>
    </xdr:from>
    <xdr:to>
      <xdr:col>36</xdr:col>
      <xdr:colOff>165100</xdr:colOff>
      <xdr:row>99</xdr:row>
      <xdr:rowOff>14633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5760</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27526</xdr:rowOff>
    </xdr:from>
    <xdr:to>
      <xdr:col>85</xdr:col>
      <xdr:colOff>127000</xdr:colOff>
      <xdr:row>39</xdr:row>
      <xdr:rowOff>33238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14076"/>
          <a:ext cx="838200" cy="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99756</xdr:rowOff>
    </xdr:from>
    <xdr:to>
      <xdr:col>81</xdr:col>
      <xdr:colOff>50800</xdr:colOff>
      <xdr:row>39</xdr:row>
      <xdr:rowOff>27526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14856"/>
          <a:ext cx="889000" cy="9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51647</xdr:rowOff>
    </xdr:from>
    <xdr:to>
      <xdr:col>76</xdr:col>
      <xdr:colOff>114300</xdr:colOff>
      <xdr:row>38</xdr:row>
      <xdr:rowOff>99756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395297"/>
          <a:ext cx="889000" cy="21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51647</xdr:rowOff>
    </xdr:from>
    <xdr:to>
      <xdr:col>71</xdr:col>
      <xdr:colOff>177800</xdr:colOff>
      <xdr:row>38</xdr:row>
      <xdr:rowOff>89340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395297"/>
          <a:ext cx="889000" cy="2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32839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71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39392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672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153888</xdr:rowOff>
    </xdr:from>
    <xdr:to>
      <xdr:col>85</xdr:col>
      <xdr:colOff>177800</xdr:colOff>
      <xdr:row>39</xdr:row>
      <xdr:rowOff>84038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68815</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8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148176</xdr:rowOff>
    </xdr:from>
    <xdr:to>
      <xdr:col>81</xdr:col>
      <xdr:colOff>101600</xdr:colOff>
      <xdr:row>39</xdr:row>
      <xdr:rowOff>78326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69453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5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48956</xdr:rowOff>
    </xdr:from>
    <xdr:to>
      <xdr:col>76</xdr:col>
      <xdr:colOff>165100</xdr:colOff>
      <xdr:row>38</xdr:row>
      <xdr:rowOff>150556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141683</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6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847</xdr:rowOff>
    </xdr:from>
    <xdr:to>
      <xdr:col>72</xdr:col>
      <xdr:colOff>38100</xdr:colOff>
      <xdr:row>37</xdr:row>
      <xdr:rowOff>102447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34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118974</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11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38540</xdr:rowOff>
    </xdr:from>
    <xdr:to>
      <xdr:col>67</xdr:col>
      <xdr:colOff>101600</xdr:colOff>
      <xdr:row>38</xdr:row>
      <xdr:rowOff>140140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156667</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632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166069</xdr:rowOff>
    </xdr:from>
    <xdr:to>
      <xdr:col>85</xdr:col>
      <xdr:colOff>127000</xdr:colOff>
      <xdr:row>74</xdr:row>
      <xdr:rowOff>97075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681919"/>
          <a:ext cx="838200" cy="10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97075</xdr:rowOff>
    </xdr:from>
    <xdr:to>
      <xdr:col>81</xdr:col>
      <xdr:colOff>50800</xdr:colOff>
      <xdr:row>75</xdr:row>
      <xdr:rowOff>63274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784375"/>
          <a:ext cx="8890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63274</xdr:rowOff>
    </xdr:from>
    <xdr:to>
      <xdr:col>76</xdr:col>
      <xdr:colOff>114300</xdr:colOff>
      <xdr:row>76</xdr:row>
      <xdr:rowOff>34553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22024"/>
          <a:ext cx="889000" cy="1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4394</xdr:rowOff>
    </xdr:from>
    <xdr:to>
      <xdr:col>71</xdr:col>
      <xdr:colOff>177800</xdr:colOff>
      <xdr:row>76</xdr:row>
      <xdr:rowOff>34553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034594"/>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109447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115269</xdr:rowOff>
    </xdr:from>
    <xdr:to>
      <xdr:col>85</xdr:col>
      <xdr:colOff>177800</xdr:colOff>
      <xdr:row>74</xdr:row>
      <xdr:rowOff>45419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6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138146</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48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46275</xdr:rowOff>
    </xdr:from>
    <xdr:to>
      <xdr:col>81</xdr:col>
      <xdr:colOff>101600</xdr:colOff>
      <xdr:row>74</xdr:row>
      <xdr:rowOff>147875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7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164402</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50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12474</xdr:rowOff>
    </xdr:from>
    <xdr:to>
      <xdr:col>76</xdr:col>
      <xdr:colOff>165100</xdr:colOff>
      <xdr:row>75</xdr:row>
      <xdr:rowOff>114074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130601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64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155203</xdr:rowOff>
    </xdr:from>
    <xdr:to>
      <xdr:col>72</xdr:col>
      <xdr:colOff>38100</xdr:colOff>
      <xdr:row>76</xdr:row>
      <xdr:rowOff>85353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101880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78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125044</xdr:rowOff>
    </xdr:from>
    <xdr:to>
      <xdr:col>67</xdr:col>
      <xdr:colOff>101600</xdr:colOff>
      <xdr:row>76</xdr:row>
      <xdr:rowOff>55194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71721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75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71096</xdr:rowOff>
    </xdr:from>
    <xdr:to>
      <xdr:col>85</xdr:col>
      <xdr:colOff>127000</xdr:colOff>
      <xdr:row>97</xdr:row>
      <xdr:rowOff>1054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30296"/>
          <a:ext cx="838200" cy="10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170263</xdr:rowOff>
    </xdr:from>
    <xdr:ext cx="599010"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58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293</xdr:rowOff>
    </xdr:from>
    <xdr:to>
      <xdr:col>81</xdr:col>
      <xdr:colOff>50800</xdr:colOff>
      <xdr:row>97</xdr:row>
      <xdr:rowOff>1054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3094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293</xdr:rowOff>
    </xdr:from>
    <xdr:to>
      <xdr:col>76</xdr:col>
      <xdr:colOff>114300</xdr:colOff>
      <xdr:row>97</xdr:row>
      <xdr:rowOff>117010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30943"/>
          <a:ext cx="889000" cy="1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87718</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292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117010</xdr:rowOff>
    </xdr:from>
    <xdr:to>
      <xdr:col>71</xdr:col>
      <xdr:colOff>177800</xdr:colOff>
      <xdr:row>98</xdr:row>
      <xdr:rowOff>10756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47660"/>
          <a:ext cx="889000" cy="6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53612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20296</xdr:rowOff>
    </xdr:from>
    <xdr:to>
      <xdr:col>85</xdr:col>
      <xdr:colOff>177800</xdr:colOff>
      <xdr:row>96</xdr:row>
      <xdr:rowOff>121896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43173</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3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121704</xdr:rowOff>
    </xdr:from>
    <xdr:to>
      <xdr:col>81</xdr:col>
      <xdr:colOff>101600</xdr:colOff>
      <xdr:row>97</xdr:row>
      <xdr:rowOff>51854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42981</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81795" y="1667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120943</xdr:rowOff>
    </xdr:from>
    <xdr:to>
      <xdr:col>76</xdr:col>
      <xdr:colOff>165100</xdr:colOff>
      <xdr:row>97</xdr:row>
      <xdr:rowOff>51093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67620</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92795" y="1635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66210</xdr:rowOff>
    </xdr:from>
    <xdr:to>
      <xdr:col>72</xdr:col>
      <xdr:colOff>38100</xdr:colOff>
      <xdr:row>97</xdr:row>
      <xdr:rowOff>167810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12887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7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131406</xdr:rowOff>
    </xdr:from>
    <xdr:to>
      <xdr:col>67</xdr:col>
      <xdr:colOff>101600</xdr:colOff>
      <xdr:row>98</xdr:row>
      <xdr:rowOff>61556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52683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56215</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6399865"/>
          <a:ext cx="1269" cy="25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3400</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899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2892</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61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56215</xdr:rowOff>
    </xdr:from>
    <xdr:to>
      <xdr:col>116</xdr:col>
      <xdr:colOff>152400</xdr:colOff>
      <xdr:row>37</xdr:row>
      <xdr:rowOff>56215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3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28074</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543174"/>
          <a:ext cx="838200" cy="1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47850</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62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69423</xdr:rowOff>
    </xdr:from>
    <xdr:to>
      <xdr:col>116</xdr:col>
      <xdr:colOff>114300</xdr:colOff>
      <xdr:row>38</xdr:row>
      <xdr:rowOff>171023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123584</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38684"/>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69858</xdr:rowOff>
    </xdr:from>
    <xdr:to>
      <xdr:col>112</xdr:col>
      <xdr:colOff>38100</xdr:colOff>
      <xdr:row>39</xdr:row>
      <xdr:rowOff>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16535</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360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92471</xdr:rowOff>
    </xdr:from>
    <xdr:to>
      <xdr:col>107</xdr:col>
      <xdr:colOff>50800</xdr:colOff>
      <xdr:row>38</xdr:row>
      <xdr:rowOff>123584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07571"/>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67640</xdr:rowOff>
    </xdr:from>
    <xdr:to>
      <xdr:col>107</xdr:col>
      <xdr:colOff>101600</xdr:colOff>
      <xdr:row>38</xdr:row>
      <xdr:rowOff>169240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14317</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35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148249</xdr:rowOff>
    </xdr:from>
    <xdr:to>
      <xdr:col>102</xdr:col>
      <xdr:colOff>114300</xdr:colOff>
      <xdr:row>38</xdr:row>
      <xdr:rowOff>92471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5463199"/>
          <a:ext cx="889000" cy="114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83779</xdr:rowOff>
    </xdr:from>
    <xdr:to>
      <xdr:col>102</xdr:col>
      <xdr:colOff>165100</xdr:colOff>
      <xdr:row>39</xdr:row>
      <xdr:rowOff>13929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5056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691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85425</xdr:rowOff>
    </xdr:from>
    <xdr:to>
      <xdr:col>98</xdr:col>
      <xdr:colOff>38100</xdr:colOff>
      <xdr:row>39</xdr:row>
      <xdr:rowOff>15575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6702</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693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148725</xdr:rowOff>
    </xdr:from>
    <xdr:to>
      <xdr:col>116</xdr:col>
      <xdr:colOff>114300</xdr:colOff>
      <xdr:row>38</xdr:row>
      <xdr:rowOff>78874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923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129893</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30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72784</xdr:rowOff>
    </xdr:from>
    <xdr:to>
      <xdr:col>107</xdr:col>
      <xdr:colOff>101600</xdr:colOff>
      <xdr:row>39</xdr:row>
      <xdr:rowOff>2934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5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165511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68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41671</xdr:rowOff>
    </xdr:from>
    <xdr:to>
      <xdr:col>102</xdr:col>
      <xdr:colOff>165100</xdr:colOff>
      <xdr:row>38</xdr:row>
      <xdr:rowOff>143271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5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159798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3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97449</xdr:rowOff>
    </xdr:from>
    <xdr:to>
      <xdr:col>98</xdr:col>
      <xdr:colOff>38100</xdr:colOff>
      <xdr:row>32</xdr:row>
      <xdr:rowOff>27599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54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44126</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389111" y="51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75523</xdr:rowOff>
    </xdr:from>
    <xdr:to>
      <xdr:col>116</xdr:col>
      <xdr:colOff>63500</xdr:colOff>
      <xdr:row>75</xdr:row>
      <xdr:rowOff>116667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934273"/>
          <a:ext cx="838200" cy="4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116667</xdr:rowOff>
    </xdr:from>
    <xdr:to>
      <xdr:col>111</xdr:col>
      <xdr:colOff>177800</xdr:colOff>
      <xdr:row>75</xdr:row>
      <xdr:rowOff>119547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75417"/>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119547</xdr:rowOff>
    </xdr:from>
    <xdr:to>
      <xdr:col>107</xdr:col>
      <xdr:colOff>50800</xdr:colOff>
      <xdr:row>76</xdr:row>
      <xdr:rowOff>9192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978297"/>
          <a:ext cx="889000" cy="6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23024</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34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40277</xdr:rowOff>
    </xdr:from>
    <xdr:to>
      <xdr:col>102</xdr:col>
      <xdr:colOff>114300</xdr:colOff>
      <xdr:row>76</xdr:row>
      <xdr:rowOff>9192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899027"/>
          <a:ext cx="889000" cy="1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45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33115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56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24723</xdr:rowOff>
    </xdr:from>
    <xdr:to>
      <xdr:col>116</xdr:col>
      <xdr:colOff>114300</xdr:colOff>
      <xdr:row>75</xdr:row>
      <xdr:rowOff>126323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47600</xdr:rowOff>
    </xdr:from>
    <xdr:ext cx="599010"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73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65867</xdr:rowOff>
    </xdr:from>
    <xdr:to>
      <xdr:col>112</xdr:col>
      <xdr:colOff>38100</xdr:colOff>
      <xdr:row>75</xdr:row>
      <xdr:rowOff>167466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24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12544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23795" y="1269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68747</xdr:rowOff>
    </xdr:from>
    <xdr:to>
      <xdr:col>107</xdr:col>
      <xdr:colOff>101600</xdr:colOff>
      <xdr:row>75</xdr:row>
      <xdr:rowOff>170346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274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15424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34795" y="1270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129842</xdr:rowOff>
    </xdr:from>
    <xdr:to>
      <xdr:col>102</xdr:col>
      <xdr:colOff>165100</xdr:colOff>
      <xdr:row>76</xdr:row>
      <xdr:rowOff>59993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885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51119</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45795" y="1308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160927</xdr:rowOff>
    </xdr:from>
    <xdr:to>
      <xdr:col>98</xdr:col>
      <xdr:colOff>38100</xdr:colOff>
      <xdr:row>75</xdr:row>
      <xdr:rowOff>91077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8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107604</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56795" y="1262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今後控える退職に備えた職員の補充、新人採用の一方で再任用の活用</a:t>
          </a:r>
          <a:r>
            <a:rPr kumimoji="1" lang="ja-JP" altLang="en-US" sz="900">
              <a:solidFill>
                <a:schemeClr val="dk1"/>
              </a:solidFill>
              <a:effectLst/>
              <a:latin typeface="+mn-lt"/>
              <a:ea typeface="+mn-ea"/>
              <a:cs typeface="+mn-cs"/>
            </a:rPr>
            <a:t>、加えて会計年度任用職員の処遇改善等により</a:t>
          </a:r>
          <a:r>
            <a:rPr kumimoji="1" lang="ja-JP" altLang="ja-JP" sz="900">
              <a:solidFill>
                <a:schemeClr val="dk1"/>
              </a:solidFill>
              <a:effectLst/>
              <a:latin typeface="+mn-lt"/>
              <a:ea typeface="+mn-ea"/>
              <a:cs typeface="+mn-cs"/>
            </a:rPr>
            <a:t>人件費が増となって</a:t>
          </a:r>
          <a:r>
            <a:rPr kumimoji="1" lang="ja-JP" altLang="en-US" sz="900">
              <a:solidFill>
                <a:schemeClr val="dk1"/>
              </a:solidFill>
              <a:effectLst/>
              <a:latin typeface="+mn-lt"/>
              <a:ea typeface="+mn-ea"/>
              <a:cs typeface="+mn-cs"/>
            </a:rPr>
            <a:t>いる。人件費については会計年度任用職員の処遇改善により令和</a:t>
          </a:r>
          <a:r>
            <a:rPr kumimoji="1" lang="en-US" altLang="ja-JP" sz="900">
              <a:solidFill>
                <a:schemeClr val="dk1"/>
              </a:solidFill>
              <a:effectLst/>
              <a:latin typeface="+mn-lt"/>
              <a:ea typeface="+mn-ea"/>
              <a:cs typeface="+mn-cs"/>
            </a:rPr>
            <a:t>6</a:t>
          </a:r>
          <a:r>
            <a:rPr kumimoji="1" lang="ja-JP" altLang="en-US" sz="900">
              <a:solidFill>
                <a:schemeClr val="dk1"/>
              </a:solidFill>
              <a:effectLst/>
              <a:latin typeface="+mn-lt"/>
              <a:ea typeface="+mn-ea"/>
              <a:cs typeface="+mn-cs"/>
            </a:rPr>
            <a:t>年度までは大きく上昇の見込みである。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物件費において</a:t>
          </a:r>
          <a:r>
            <a:rPr kumimoji="1" lang="ja-JP" altLang="en-US" sz="900">
              <a:solidFill>
                <a:schemeClr val="dk1"/>
              </a:solidFill>
              <a:effectLst/>
              <a:latin typeface="+mn-lt"/>
              <a:ea typeface="+mn-ea"/>
              <a:cs typeface="+mn-cs"/>
            </a:rPr>
            <a:t>は地域おこし協力隊関連の委託費により</a:t>
          </a:r>
          <a:r>
            <a:rPr kumimoji="1" lang="ja-JP" altLang="ja-JP" sz="900">
              <a:solidFill>
                <a:schemeClr val="dk1"/>
              </a:solidFill>
              <a:effectLst/>
              <a:latin typeface="+mn-lt"/>
              <a:ea typeface="+mn-ea"/>
              <a:cs typeface="+mn-cs"/>
            </a:rPr>
            <a:t>大きく増額となっている。</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6</a:t>
          </a:r>
          <a:r>
            <a:rPr kumimoji="1" lang="ja-JP" altLang="en-US" sz="900">
              <a:solidFill>
                <a:schemeClr val="dk1"/>
              </a:solidFill>
              <a:effectLst/>
              <a:latin typeface="+mn-lt"/>
              <a:ea typeface="+mn-ea"/>
              <a:cs typeface="+mn-cs"/>
            </a:rPr>
            <a:t>年度には運用変更により委託費から補助費に変更となることから事業費が大きく変動することが予想される。</a:t>
          </a:r>
          <a:endParaRPr lang="ja-JP" altLang="ja-JP" sz="1050">
            <a:effectLst/>
          </a:endParaRPr>
        </a:p>
        <a:p>
          <a:r>
            <a:rPr kumimoji="1" lang="ja-JP" altLang="ja-JP" sz="900">
              <a:solidFill>
                <a:schemeClr val="dk1"/>
              </a:solidFill>
              <a:effectLst/>
              <a:latin typeface="+mn-lt"/>
              <a:ea typeface="+mn-ea"/>
              <a:cs typeface="+mn-cs"/>
            </a:rPr>
            <a:t>普通建設事業費（うち新規整備）については基幹施設の整備を行</a:t>
          </a:r>
          <a:r>
            <a:rPr kumimoji="1" lang="ja-JP" altLang="en-US" sz="900">
              <a:solidFill>
                <a:schemeClr val="dk1"/>
              </a:solidFill>
              <a:effectLst/>
              <a:latin typeface="+mn-lt"/>
              <a:ea typeface="+mn-ea"/>
              <a:cs typeface="+mn-cs"/>
            </a:rPr>
            <a:t>い、</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年度で完了と</a:t>
          </a:r>
          <a:r>
            <a:rPr kumimoji="1" lang="ja-JP" altLang="en-US" sz="900">
              <a:solidFill>
                <a:schemeClr val="dk1"/>
              </a:solidFill>
              <a:effectLst/>
              <a:latin typeface="+mn-lt"/>
              <a:ea typeface="+mn-ea"/>
              <a:cs typeface="+mn-cs"/>
            </a:rPr>
            <a:t>なったため令和</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年度には基幹施設の整備のピークである令和元年度からは大きく減少した値となった。普通</a:t>
          </a:r>
          <a:r>
            <a:rPr kumimoji="1" lang="ja-JP" altLang="ja-JP" sz="900">
              <a:solidFill>
                <a:schemeClr val="dk1"/>
              </a:solidFill>
              <a:effectLst/>
              <a:latin typeface="+mn-lt"/>
              <a:ea typeface="+mn-ea"/>
              <a:cs typeface="+mn-cs"/>
            </a:rPr>
            <a:t>建設事業費（うち更新整備）については</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年度には</a:t>
          </a:r>
          <a:r>
            <a:rPr kumimoji="1" lang="ja-JP" altLang="ja-JP" sz="900">
              <a:solidFill>
                <a:schemeClr val="dk1"/>
              </a:solidFill>
              <a:effectLst/>
              <a:latin typeface="+mn-lt"/>
              <a:ea typeface="+mn-ea"/>
              <a:cs typeface="+mn-cs"/>
            </a:rPr>
            <a:t>脱炭素関連事業や観光施設建設改良事業により大幅増となっている</a:t>
          </a:r>
          <a:r>
            <a:rPr kumimoji="1" lang="ja-JP" altLang="en-US" sz="900">
              <a:solidFill>
                <a:schemeClr val="dk1"/>
              </a:solidFill>
              <a:effectLst/>
              <a:latin typeface="+mn-lt"/>
              <a:ea typeface="+mn-ea"/>
              <a:cs typeface="+mn-cs"/>
            </a:rPr>
            <a:t>が、令和</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年度は令和</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年度へと繰越したことから事業費が大きく減少となった。その分令和</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年度の大幅な増が見込まれる。その他、村道橋梁等のライフサイクルコスト削減のための令和</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年ン度インフラ整備は今後も引き続き必要となることから継続的な更新整備費は見込まれる。</a:t>
          </a:r>
          <a:endParaRPr lang="ja-JP" altLang="ja-JP" sz="1050">
            <a:effectLst/>
          </a:endParaRPr>
        </a:p>
        <a:p>
          <a:r>
            <a:rPr kumimoji="1" lang="ja-JP" altLang="ja-JP" sz="900">
              <a:solidFill>
                <a:schemeClr val="dk1"/>
              </a:solidFill>
              <a:effectLst/>
              <a:latin typeface="+mn-lt"/>
              <a:ea typeface="+mn-ea"/>
              <a:cs typeface="+mn-cs"/>
            </a:rPr>
            <a:t>公債費については、基幹施設整備に資する償還により令和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年度までは増加し、さらに脱炭素関連事業</a:t>
          </a:r>
          <a:r>
            <a:rPr kumimoji="1" lang="ja-JP" altLang="en-US" sz="900">
              <a:solidFill>
                <a:schemeClr val="dk1"/>
              </a:solidFill>
              <a:effectLst/>
              <a:latin typeface="+mn-lt"/>
              <a:ea typeface="+mn-ea"/>
              <a:cs typeface="+mn-cs"/>
            </a:rPr>
            <a:t>・観光施設整備事業等</a:t>
          </a:r>
          <a:r>
            <a:rPr kumimoji="1" lang="ja-JP" altLang="ja-JP" sz="900">
              <a:solidFill>
                <a:schemeClr val="dk1"/>
              </a:solidFill>
              <a:effectLst/>
              <a:latin typeface="+mn-lt"/>
              <a:ea typeface="+mn-ea"/>
              <a:cs typeface="+mn-cs"/>
            </a:rPr>
            <a:t>により令和</a:t>
          </a:r>
          <a:r>
            <a:rPr kumimoji="1" lang="ja-JP" altLang="en-US" sz="900">
              <a:solidFill>
                <a:schemeClr val="dk1"/>
              </a:solidFill>
              <a:effectLst/>
              <a:latin typeface="+mn-lt"/>
              <a:ea typeface="+mn-ea"/>
              <a:cs typeface="+mn-cs"/>
            </a:rPr>
            <a:t>８</a:t>
          </a:r>
          <a:r>
            <a:rPr kumimoji="1" lang="ja-JP" altLang="ja-JP" sz="900">
              <a:solidFill>
                <a:schemeClr val="dk1"/>
              </a:solidFill>
              <a:effectLst/>
              <a:latin typeface="+mn-lt"/>
              <a:ea typeface="+mn-ea"/>
              <a:cs typeface="+mn-cs"/>
            </a:rPr>
            <a:t>年度までは増加する見込みであるが以降は事業調整により抑えられるものとなっている。</a:t>
          </a:r>
          <a:endParaRPr lang="ja-JP" altLang="ja-JP" sz="1050">
            <a:effectLst/>
          </a:endParaRPr>
        </a:p>
        <a:p>
          <a:r>
            <a:rPr kumimoji="1" lang="ja-JP" altLang="ja-JP" sz="900">
              <a:solidFill>
                <a:schemeClr val="dk1"/>
              </a:solidFill>
              <a:effectLst/>
              <a:latin typeface="+mn-lt"/>
              <a:ea typeface="+mn-ea"/>
              <a:cs typeface="+mn-cs"/>
            </a:rPr>
            <a:t>全体的に類似団体に比べコストが高くなっているが、人口が</a:t>
          </a:r>
          <a:r>
            <a:rPr kumimoji="1" lang="en-US" altLang="ja-JP" sz="900">
              <a:solidFill>
                <a:schemeClr val="dk1"/>
              </a:solidFill>
              <a:effectLst/>
              <a:latin typeface="+mn-lt"/>
              <a:ea typeface="+mn-ea"/>
              <a:cs typeface="+mn-cs"/>
            </a:rPr>
            <a:t>5,000</a:t>
          </a:r>
          <a:r>
            <a:rPr kumimoji="1" lang="ja-JP" altLang="ja-JP" sz="900">
              <a:solidFill>
                <a:schemeClr val="dk1"/>
              </a:solidFill>
              <a:effectLst/>
              <a:latin typeface="+mn-lt"/>
              <a:ea typeface="+mn-ea"/>
              <a:cs typeface="+mn-cs"/>
            </a:rPr>
            <a:t>人未満という類型区分の中の</a:t>
          </a:r>
          <a:r>
            <a:rPr kumimoji="1" lang="en-US" altLang="ja-JP" sz="900">
              <a:solidFill>
                <a:schemeClr val="dk1"/>
              </a:solidFill>
              <a:effectLst/>
              <a:latin typeface="+mn-lt"/>
              <a:ea typeface="+mn-ea"/>
              <a:cs typeface="+mn-cs"/>
            </a:rPr>
            <a:t>1,400</a:t>
          </a:r>
          <a:r>
            <a:rPr kumimoji="1" lang="ja-JP" altLang="ja-JP" sz="900">
              <a:solidFill>
                <a:schemeClr val="dk1"/>
              </a:solidFill>
              <a:effectLst/>
              <a:latin typeface="+mn-lt"/>
              <a:ea typeface="+mn-ea"/>
              <a:cs typeface="+mn-cs"/>
            </a:rPr>
            <a:t>人相当の本村において、費用の多少の増減でも一人当たりに対するコストへの影響は大きいものとなる。したがって類似団体内において基幹施設整備・コロナ対策・地方創生推進関連事業・ＳＤＧｓ関連事業・脱炭素および再生可能エネルギー事業等率先して事業展開している本村においては住民一人当たりのコストが全体的に高い傾向となる。</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
1,362
57.97
3,736,487
3,483,938
169,298
1,478,693
4,220,678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93323</xdr:rowOff>
    </xdr:from>
    <xdr:to>
      <xdr:col>24</xdr:col>
      <xdr:colOff>63500</xdr:colOff>
      <xdr:row>34</xdr:row>
      <xdr:rowOff>106353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922623"/>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106353</xdr:rowOff>
    </xdr:from>
    <xdr:to>
      <xdr:col>19</xdr:col>
      <xdr:colOff>177800</xdr:colOff>
      <xdr:row>35</xdr:row>
      <xdr:rowOff>21428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5935653"/>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143472</xdr:rowOff>
    </xdr:from>
    <xdr:to>
      <xdr:col>15</xdr:col>
      <xdr:colOff>50800</xdr:colOff>
      <xdr:row>35</xdr:row>
      <xdr:rowOff>21428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5972772"/>
          <a:ext cx="889000" cy="4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143472</xdr:rowOff>
    </xdr:from>
    <xdr:to>
      <xdr:col>10</xdr:col>
      <xdr:colOff>114300</xdr:colOff>
      <xdr:row>34</xdr:row>
      <xdr:rowOff>150158</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5972772"/>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39152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47239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42523</xdr:rowOff>
    </xdr:from>
    <xdr:to>
      <xdr:col>24</xdr:col>
      <xdr:colOff>114300</xdr:colOff>
      <xdr:row>34</xdr:row>
      <xdr:rowOff>144123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8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65400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7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55553</xdr:rowOff>
    </xdr:from>
    <xdr:to>
      <xdr:col>20</xdr:col>
      <xdr:colOff>38100</xdr:colOff>
      <xdr:row>34</xdr:row>
      <xdr:rowOff>157153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8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2230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6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142078</xdr:rowOff>
    </xdr:from>
    <xdr:to>
      <xdr:col>15</xdr:col>
      <xdr:colOff>101600</xdr:colOff>
      <xdr:row>35</xdr:row>
      <xdr:rowOff>72228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9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88755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7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92672</xdr:rowOff>
    </xdr:from>
    <xdr:to>
      <xdr:col>10</xdr:col>
      <xdr:colOff>165100</xdr:colOff>
      <xdr:row>35</xdr:row>
      <xdr:rowOff>22822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9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39349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6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99358</xdr:rowOff>
    </xdr:from>
    <xdr:to>
      <xdr:col>6</xdr:col>
      <xdr:colOff>38100</xdr:colOff>
      <xdr:row>35</xdr:row>
      <xdr:rowOff>29508</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9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46035</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7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161357</xdr:rowOff>
    </xdr:from>
    <xdr:to>
      <xdr:col>24</xdr:col>
      <xdr:colOff>63500</xdr:colOff>
      <xdr:row>54</xdr:row>
      <xdr:rowOff>24479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076757"/>
          <a:ext cx="838200" cy="20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105694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06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161357</xdr:rowOff>
    </xdr:from>
    <xdr:to>
      <xdr:col>19</xdr:col>
      <xdr:colOff>177800</xdr:colOff>
      <xdr:row>54</xdr:row>
      <xdr:rowOff>50384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076757"/>
          <a:ext cx="889000" cy="2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26144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79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124622</xdr:rowOff>
    </xdr:from>
    <xdr:to>
      <xdr:col>15</xdr:col>
      <xdr:colOff>50800</xdr:colOff>
      <xdr:row>54</xdr:row>
      <xdr:rowOff>50384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040022"/>
          <a:ext cx="889000" cy="26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22739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79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124622</xdr:rowOff>
    </xdr:from>
    <xdr:to>
      <xdr:col>10</xdr:col>
      <xdr:colOff>114300</xdr:colOff>
      <xdr:row>56</xdr:row>
      <xdr:rowOff>14965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040022"/>
          <a:ext cx="889000" cy="57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9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166082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93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145129</xdr:rowOff>
    </xdr:from>
    <xdr:to>
      <xdr:col>24</xdr:col>
      <xdr:colOff>114300</xdr:colOff>
      <xdr:row>54</xdr:row>
      <xdr:rowOff>75279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2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168006</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08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110557</xdr:rowOff>
    </xdr:from>
    <xdr:to>
      <xdr:col>20</xdr:col>
      <xdr:colOff>38100</xdr:colOff>
      <xdr:row>53</xdr:row>
      <xdr:rowOff>40707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0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57234</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52205" y="8801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171034</xdr:rowOff>
    </xdr:from>
    <xdr:to>
      <xdr:col>15</xdr:col>
      <xdr:colOff>101600</xdr:colOff>
      <xdr:row>54</xdr:row>
      <xdr:rowOff>101184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2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117711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0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73822</xdr:rowOff>
    </xdr:from>
    <xdr:to>
      <xdr:col>10</xdr:col>
      <xdr:colOff>165100</xdr:colOff>
      <xdr:row>53</xdr:row>
      <xdr:rowOff>3972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9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51</xdr:row>
      <xdr:rowOff>20499</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674205" y="87644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135615</xdr:rowOff>
    </xdr:from>
    <xdr:to>
      <xdr:col>6</xdr:col>
      <xdr:colOff>38100</xdr:colOff>
      <xdr:row>56</xdr:row>
      <xdr:rowOff>65765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5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82292</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34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156269</xdr:rowOff>
    </xdr:from>
    <xdr:to>
      <xdr:col>24</xdr:col>
      <xdr:colOff>63500</xdr:colOff>
      <xdr:row>73</xdr:row>
      <xdr:rowOff>87840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500669"/>
          <a:ext cx="838200" cy="10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33152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9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156269</xdr:rowOff>
    </xdr:from>
    <xdr:to>
      <xdr:col>19</xdr:col>
      <xdr:colOff>177800</xdr:colOff>
      <xdr:row>73</xdr:row>
      <xdr:rowOff>92398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500669"/>
          <a:ext cx="889000" cy="10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19056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92398</xdr:rowOff>
    </xdr:from>
    <xdr:to>
      <xdr:col>15</xdr:col>
      <xdr:colOff>50800</xdr:colOff>
      <xdr:row>73</xdr:row>
      <xdr:rowOff>106224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608248"/>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129830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106224</xdr:rowOff>
    </xdr:from>
    <xdr:to>
      <xdr:col>10</xdr:col>
      <xdr:colOff>114300</xdr:colOff>
      <xdr:row>74</xdr:row>
      <xdr:rowOff>62181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622074"/>
          <a:ext cx="889000" cy="1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125868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37040</xdr:rowOff>
    </xdr:from>
    <xdr:to>
      <xdr:col>24</xdr:col>
      <xdr:colOff>114300</xdr:colOff>
      <xdr:row>73</xdr:row>
      <xdr:rowOff>138640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5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59917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0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105469</xdr:rowOff>
    </xdr:from>
    <xdr:to>
      <xdr:col>20</xdr:col>
      <xdr:colOff>38100</xdr:colOff>
      <xdr:row>73</xdr:row>
      <xdr:rowOff>35619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44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52146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41598</xdr:rowOff>
    </xdr:from>
    <xdr:to>
      <xdr:col>15</xdr:col>
      <xdr:colOff>101600</xdr:colOff>
      <xdr:row>73</xdr:row>
      <xdr:rowOff>143198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5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159725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33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55424</xdr:rowOff>
    </xdr:from>
    <xdr:to>
      <xdr:col>10</xdr:col>
      <xdr:colOff>165100</xdr:colOff>
      <xdr:row>73</xdr:row>
      <xdr:rowOff>157024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5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2101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34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11381</xdr:rowOff>
    </xdr:from>
    <xdr:to>
      <xdr:col>6</xdr:col>
      <xdr:colOff>38100</xdr:colOff>
      <xdr:row>74</xdr:row>
      <xdr:rowOff>112981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6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129508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47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169052</xdr:rowOff>
    </xdr:from>
    <xdr:to>
      <xdr:col>24</xdr:col>
      <xdr:colOff>62865</xdr:colOff>
      <xdr:row>98</xdr:row>
      <xdr:rowOff>37706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942452"/>
          <a:ext cx="1270" cy="89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41533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4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37706</xdr:rowOff>
    </xdr:from>
    <xdr:to>
      <xdr:col>24</xdr:col>
      <xdr:colOff>152400</xdr:colOff>
      <xdr:row>98</xdr:row>
      <xdr:rowOff>37706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115729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71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169052</xdr:rowOff>
    </xdr:from>
    <xdr:to>
      <xdr:col>24</xdr:col>
      <xdr:colOff>152400</xdr:colOff>
      <xdr:row>92</xdr:row>
      <xdr:rowOff>169052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94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37539</xdr:rowOff>
    </xdr:from>
    <xdr:to>
      <xdr:col>24</xdr:col>
      <xdr:colOff>63500</xdr:colOff>
      <xdr:row>95</xdr:row>
      <xdr:rowOff>79034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25289"/>
          <a:ext cx="838200" cy="4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80974</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40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102547</xdr:rowOff>
    </xdr:from>
    <xdr:to>
      <xdr:col>24</xdr:col>
      <xdr:colOff>114300</xdr:colOff>
      <xdr:row>97</xdr:row>
      <xdr:rowOff>32697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15475</xdr:rowOff>
    </xdr:from>
    <xdr:to>
      <xdr:col>19</xdr:col>
      <xdr:colOff>177800</xdr:colOff>
      <xdr:row>95</xdr:row>
      <xdr:rowOff>79034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5617425"/>
          <a:ext cx="889000" cy="74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20286</xdr:rowOff>
    </xdr:from>
    <xdr:to>
      <xdr:col>20</xdr:col>
      <xdr:colOff>38100</xdr:colOff>
      <xdr:row>96</xdr:row>
      <xdr:rowOff>121886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7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113013</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131440</xdr:rowOff>
    </xdr:from>
    <xdr:to>
      <xdr:col>15</xdr:col>
      <xdr:colOff>50800</xdr:colOff>
      <xdr:row>91</xdr:row>
      <xdr:rowOff>15475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5390490"/>
          <a:ext cx="889000" cy="2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100981</xdr:rowOff>
    </xdr:from>
    <xdr:to>
      <xdr:col>15</xdr:col>
      <xdr:colOff>101600</xdr:colOff>
      <xdr:row>97</xdr:row>
      <xdr:rowOff>31131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6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22258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5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131440</xdr:rowOff>
    </xdr:from>
    <xdr:to>
      <xdr:col>10</xdr:col>
      <xdr:colOff>114300</xdr:colOff>
      <xdr:row>91</xdr:row>
      <xdr:rowOff>23465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5390490"/>
          <a:ext cx="889000" cy="2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155003</xdr:rowOff>
    </xdr:from>
    <xdr:to>
      <xdr:col>10</xdr:col>
      <xdr:colOff>165100</xdr:colOff>
      <xdr:row>97</xdr:row>
      <xdr:rowOff>85153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1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76280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15931</xdr:rowOff>
    </xdr:from>
    <xdr:to>
      <xdr:col>6</xdr:col>
      <xdr:colOff>38100</xdr:colOff>
      <xdr:row>97</xdr:row>
      <xdr:rowOff>117531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108658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3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158189</xdr:rowOff>
    </xdr:from>
    <xdr:to>
      <xdr:col>24</xdr:col>
      <xdr:colOff>114300</xdr:colOff>
      <xdr:row>95</xdr:row>
      <xdr:rowOff>88339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9616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2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28234</xdr:rowOff>
    </xdr:from>
    <xdr:to>
      <xdr:col>20</xdr:col>
      <xdr:colOff>38100</xdr:colOff>
      <xdr:row>95</xdr:row>
      <xdr:rowOff>129834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146361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09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136125</xdr:rowOff>
    </xdr:from>
    <xdr:to>
      <xdr:col>15</xdr:col>
      <xdr:colOff>101600</xdr:colOff>
      <xdr:row>91</xdr:row>
      <xdr:rowOff>66275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5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82802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34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80640</xdr:rowOff>
    </xdr:from>
    <xdr:to>
      <xdr:col>10</xdr:col>
      <xdr:colOff>165100</xdr:colOff>
      <xdr:row>90</xdr:row>
      <xdr:rowOff>10790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3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27317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11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144115</xdr:rowOff>
    </xdr:from>
    <xdr:to>
      <xdr:col>6</xdr:col>
      <xdr:colOff>38100</xdr:colOff>
      <xdr:row>91</xdr:row>
      <xdr:rowOff>74265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5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90792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60629</xdr:rowOff>
    </xdr:from>
    <xdr:to>
      <xdr:col>55</xdr:col>
      <xdr:colOff>0</xdr:colOff>
      <xdr:row>57</xdr:row>
      <xdr:rowOff>77825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33279"/>
          <a:ext cx="8382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139012</xdr:rowOff>
    </xdr:from>
    <xdr:ext cx="599010"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1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54237</xdr:rowOff>
    </xdr:from>
    <xdr:to>
      <xdr:col>50</xdr:col>
      <xdr:colOff>114300</xdr:colOff>
      <xdr:row>57</xdr:row>
      <xdr:rowOff>77825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26887"/>
          <a:ext cx="889000" cy="2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59515</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39795" y="100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54237</xdr:rowOff>
    </xdr:from>
    <xdr:to>
      <xdr:col>45</xdr:col>
      <xdr:colOff>177800</xdr:colOff>
      <xdr:row>57</xdr:row>
      <xdr:rowOff>168066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26887"/>
          <a:ext cx="889000" cy="11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87284</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50795" y="1003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22230</xdr:rowOff>
    </xdr:from>
    <xdr:to>
      <xdr:col>41</xdr:col>
      <xdr:colOff>50800</xdr:colOff>
      <xdr:row>57</xdr:row>
      <xdr:rowOff>168066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794880"/>
          <a:ext cx="889000" cy="14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106392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61795" y="1005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122052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72795" y="1006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9829</xdr:rowOff>
    </xdr:from>
    <xdr:to>
      <xdr:col>55</xdr:col>
      <xdr:colOff>50800</xdr:colOff>
      <xdr:row>57</xdr:row>
      <xdr:rowOff>111429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32706</xdr:rowOff>
    </xdr:from>
    <xdr:ext cx="599010"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3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27025</xdr:rowOff>
    </xdr:from>
    <xdr:to>
      <xdr:col>50</xdr:col>
      <xdr:colOff>165100</xdr:colOff>
      <xdr:row>57</xdr:row>
      <xdr:rowOff>128625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145152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39795" y="957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3437</xdr:rowOff>
    </xdr:from>
    <xdr:to>
      <xdr:col>46</xdr:col>
      <xdr:colOff>38100</xdr:colOff>
      <xdr:row>57</xdr:row>
      <xdr:rowOff>105037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121564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50795" y="955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117266</xdr:rowOff>
    </xdr:from>
    <xdr:to>
      <xdr:col>41</xdr:col>
      <xdr:colOff>101600</xdr:colOff>
      <xdr:row>58</xdr:row>
      <xdr:rowOff>47416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63943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61795" y="966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142880</xdr:rowOff>
    </xdr:from>
    <xdr:to>
      <xdr:col>36</xdr:col>
      <xdr:colOff>165100</xdr:colOff>
      <xdr:row>57</xdr:row>
      <xdr:rowOff>73030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4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89557</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672795" y="951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42351</xdr:rowOff>
    </xdr:from>
    <xdr:to>
      <xdr:col>55</xdr:col>
      <xdr:colOff>0</xdr:colOff>
      <xdr:row>75</xdr:row>
      <xdr:rowOff>33813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386751"/>
          <a:ext cx="838200" cy="50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8935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1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42351</xdr:rowOff>
    </xdr:from>
    <xdr:to>
      <xdr:col>50</xdr:col>
      <xdr:colOff>114300</xdr:colOff>
      <xdr:row>76</xdr:row>
      <xdr:rowOff>97431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386751"/>
          <a:ext cx="889000" cy="74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97431</xdr:rowOff>
    </xdr:from>
    <xdr:to>
      <xdr:col>45</xdr:col>
      <xdr:colOff>177800</xdr:colOff>
      <xdr:row>76</xdr:row>
      <xdr:rowOff>155096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127631"/>
          <a:ext cx="889000" cy="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155096</xdr:rowOff>
    </xdr:from>
    <xdr:to>
      <xdr:col>41</xdr:col>
      <xdr:colOff>50800</xdr:colOff>
      <xdr:row>77</xdr:row>
      <xdr:rowOff>91061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85296"/>
          <a:ext cx="889000" cy="10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72178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154463</xdr:rowOff>
    </xdr:from>
    <xdr:to>
      <xdr:col>55</xdr:col>
      <xdr:colOff>50800</xdr:colOff>
      <xdr:row>75</xdr:row>
      <xdr:rowOff>84613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8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5890</xdr:rowOff>
    </xdr:from>
    <xdr:ext cx="599010"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69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163001</xdr:rowOff>
    </xdr:from>
    <xdr:to>
      <xdr:col>50</xdr:col>
      <xdr:colOff>165100</xdr:colOff>
      <xdr:row>72</xdr:row>
      <xdr:rowOff>93151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3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109678</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39795" y="121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46631</xdr:rowOff>
    </xdr:from>
    <xdr:to>
      <xdr:col>46</xdr:col>
      <xdr:colOff>38100</xdr:colOff>
      <xdr:row>76</xdr:row>
      <xdr:rowOff>148231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164759</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50795" y="1285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104296</xdr:rowOff>
    </xdr:from>
    <xdr:to>
      <xdr:col>41</xdr:col>
      <xdr:colOff>101600</xdr:colOff>
      <xdr:row>77</xdr:row>
      <xdr:rowOff>34446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3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50973</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61795" y="1290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40261</xdr:rowOff>
    </xdr:from>
    <xdr:to>
      <xdr:col>36</xdr:col>
      <xdr:colOff>165100</xdr:colOff>
      <xdr:row>77</xdr:row>
      <xdr:rowOff>141861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158388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1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51246</xdr:rowOff>
    </xdr:from>
    <xdr:to>
      <xdr:col>55</xdr:col>
      <xdr:colOff>0</xdr:colOff>
      <xdr:row>98</xdr:row>
      <xdr:rowOff>56894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53346"/>
          <a:ext cx="838200" cy="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51246</xdr:rowOff>
    </xdr:from>
    <xdr:to>
      <xdr:col>50</xdr:col>
      <xdr:colOff>114300</xdr:colOff>
      <xdr:row>98</xdr:row>
      <xdr:rowOff>70162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53346"/>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70162</xdr:rowOff>
    </xdr:from>
    <xdr:to>
      <xdr:col>45</xdr:col>
      <xdr:colOff>177800</xdr:colOff>
      <xdr:row>98</xdr:row>
      <xdr:rowOff>146292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72262"/>
          <a:ext cx="889000" cy="7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101743</xdr:rowOff>
    </xdr:from>
    <xdr:to>
      <xdr:col>41</xdr:col>
      <xdr:colOff>50800</xdr:colOff>
      <xdr:row>98</xdr:row>
      <xdr:rowOff>146292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03843"/>
          <a:ext cx="889000" cy="4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129748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122007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6094</xdr:rowOff>
    </xdr:from>
    <xdr:to>
      <xdr:col>55</xdr:col>
      <xdr:colOff>50800</xdr:colOff>
      <xdr:row>98</xdr:row>
      <xdr:rowOff>107694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117179</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4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446</xdr:rowOff>
    </xdr:from>
    <xdr:to>
      <xdr:col>50</xdr:col>
      <xdr:colOff>165100</xdr:colOff>
      <xdr:row>98</xdr:row>
      <xdr:rowOff>102046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93173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89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19362</xdr:rowOff>
    </xdr:from>
    <xdr:to>
      <xdr:col>46</xdr:col>
      <xdr:colOff>38100</xdr:colOff>
      <xdr:row>98</xdr:row>
      <xdr:rowOff>120962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112089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9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95492</xdr:rowOff>
    </xdr:from>
    <xdr:to>
      <xdr:col>41</xdr:col>
      <xdr:colOff>101600</xdr:colOff>
      <xdr:row>99</xdr:row>
      <xdr:rowOff>25642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16769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9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50943</xdr:rowOff>
    </xdr:from>
    <xdr:to>
      <xdr:col>36</xdr:col>
      <xdr:colOff>165100</xdr:colOff>
      <xdr:row>98</xdr:row>
      <xdr:rowOff>152543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5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143670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4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121530</xdr:rowOff>
    </xdr:from>
    <xdr:to>
      <xdr:col>85</xdr:col>
      <xdr:colOff>127000</xdr:colOff>
      <xdr:row>38</xdr:row>
      <xdr:rowOff>15224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65180"/>
          <a:ext cx="838200" cy="6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121530</xdr:rowOff>
    </xdr:from>
    <xdr:to>
      <xdr:col>81</xdr:col>
      <xdr:colOff>50800</xdr:colOff>
      <xdr:row>38</xdr:row>
      <xdr:rowOff>24302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65180"/>
          <a:ext cx="889000" cy="7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24302</xdr:rowOff>
    </xdr:from>
    <xdr:to>
      <xdr:col>76</xdr:col>
      <xdr:colOff>114300</xdr:colOff>
      <xdr:row>38</xdr:row>
      <xdr:rowOff>24752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39402"/>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81300</xdr:rowOff>
    </xdr:from>
    <xdr:to>
      <xdr:col>71</xdr:col>
      <xdr:colOff>177800</xdr:colOff>
      <xdr:row>38</xdr:row>
      <xdr:rowOff>24752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24950"/>
          <a:ext cx="889000" cy="11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18577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49248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135873</xdr:rowOff>
    </xdr:from>
    <xdr:to>
      <xdr:col>85</xdr:col>
      <xdr:colOff>177800</xdr:colOff>
      <xdr:row>38</xdr:row>
      <xdr:rowOff>66024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795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114300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70730</xdr:rowOff>
    </xdr:from>
    <xdr:to>
      <xdr:col>81</xdr:col>
      <xdr:colOff>101600</xdr:colOff>
      <xdr:row>38</xdr:row>
      <xdr:rowOff>881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143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17407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144953</xdr:rowOff>
    </xdr:from>
    <xdr:to>
      <xdr:col>76</xdr:col>
      <xdr:colOff>165100</xdr:colOff>
      <xdr:row>38</xdr:row>
      <xdr:rowOff>75102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88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66229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145402</xdr:rowOff>
    </xdr:from>
    <xdr:to>
      <xdr:col>72</xdr:col>
      <xdr:colOff>38100</xdr:colOff>
      <xdr:row>38</xdr:row>
      <xdr:rowOff>75552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66679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8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30500</xdr:rowOff>
    </xdr:from>
    <xdr:to>
      <xdr:col>67</xdr:col>
      <xdr:colOff>101600</xdr:colOff>
      <xdr:row>37</xdr:row>
      <xdr:rowOff>132100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148627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4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161497</xdr:rowOff>
    </xdr:from>
    <xdr:to>
      <xdr:col>85</xdr:col>
      <xdr:colOff>127000</xdr:colOff>
      <xdr:row>55</xdr:row>
      <xdr:rowOff>145666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419797"/>
          <a:ext cx="838200" cy="15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24564</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25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145666</xdr:rowOff>
    </xdr:from>
    <xdr:to>
      <xdr:col>81</xdr:col>
      <xdr:colOff>50800</xdr:colOff>
      <xdr:row>56</xdr:row>
      <xdr:rowOff>16221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575416"/>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7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16221</xdr:rowOff>
    </xdr:from>
    <xdr:to>
      <xdr:col>76</xdr:col>
      <xdr:colOff>114300</xdr:colOff>
      <xdr:row>56</xdr:row>
      <xdr:rowOff>142073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17421"/>
          <a:ext cx="889000" cy="12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1887</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77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142073</xdr:rowOff>
    </xdr:from>
    <xdr:to>
      <xdr:col>71</xdr:col>
      <xdr:colOff>177800</xdr:colOff>
      <xdr:row>56</xdr:row>
      <xdr:rowOff>164225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43273"/>
          <a:ext cx="8890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33367</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110697</xdr:rowOff>
    </xdr:from>
    <xdr:to>
      <xdr:col>85</xdr:col>
      <xdr:colOff>177800</xdr:colOff>
      <xdr:row>55</xdr:row>
      <xdr:rowOff>40847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36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133574</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22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94866</xdr:rowOff>
    </xdr:from>
    <xdr:to>
      <xdr:col>81</xdr:col>
      <xdr:colOff>101600</xdr:colOff>
      <xdr:row>56</xdr:row>
      <xdr:rowOff>25016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41543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29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136871</xdr:rowOff>
    </xdr:from>
    <xdr:to>
      <xdr:col>76</xdr:col>
      <xdr:colOff>165100</xdr:colOff>
      <xdr:row>56</xdr:row>
      <xdr:rowOff>67021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83548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34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91273</xdr:rowOff>
    </xdr:from>
    <xdr:to>
      <xdr:col>72</xdr:col>
      <xdr:colOff>38100</xdr:colOff>
      <xdr:row>57</xdr:row>
      <xdr:rowOff>21423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12550</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78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113425</xdr:rowOff>
    </xdr:from>
    <xdr:to>
      <xdr:col>67</xdr:col>
      <xdr:colOff>101600</xdr:colOff>
      <xdr:row>57</xdr:row>
      <xdr:rowOff>43575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34702</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80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27525</xdr:rowOff>
    </xdr:from>
    <xdr:to>
      <xdr:col>85</xdr:col>
      <xdr:colOff>127000</xdr:colOff>
      <xdr:row>79</xdr:row>
      <xdr:rowOff>33237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72075"/>
          <a:ext cx="838200" cy="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99757</xdr:rowOff>
    </xdr:from>
    <xdr:to>
      <xdr:col>81</xdr:col>
      <xdr:colOff>50800</xdr:colOff>
      <xdr:row>79</xdr:row>
      <xdr:rowOff>27525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72857"/>
          <a:ext cx="889000" cy="9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51646</xdr:rowOff>
    </xdr:from>
    <xdr:to>
      <xdr:col>76</xdr:col>
      <xdr:colOff>114300</xdr:colOff>
      <xdr:row>78</xdr:row>
      <xdr:rowOff>99757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253296"/>
          <a:ext cx="889000" cy="2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51646</xdr:rowOff>
    </xdr:from>
    <xdr:to>
      <xdr:col>71</xdr:col>
      <xdr:colOff>177800</xdr:colOff>
      <xdr:row>78</xdr:row>
      <xdr:rowOff>89339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253296"/>
          <a:ext cx="889000" cy="2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32839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5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39346</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5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153887</xdr:rowOff>
    </xdr:from>
    <xdr:to>
      <xdr:col>85</xdr:col>
      <xdr:colOff>177800</xdr:colOff>
      <xdr:row>79</xdr:row>
      <xdr:rowOff>84037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68814</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4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148175</xdr:rowOff>
    </xdr:from>
    <xdr:to>
      <xdr:col>81</xdr:col>
      <xdr:colOff>101600</xdr:colOff>
      <xdr:row>79</xdr:row>
      <xdr:rowOff>78325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2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69452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1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48957</xdr:rowOff>
    </xdr:from>
    <xdr:to>
      <xdr:col>76</xdr:col>
      <xdr:colOff>165100</xdr:colOff>
      <xdr:row>78</xdr:row>
      <xdr:rowOff>150557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141684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51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846</xdr:rowOff>
    </xdr:from>
    <xdr:to>
      <xdr:col>72</xdr:col>
      <xdr:colOff>38100</xdr:colOff>
      <xdr:row>77</xdr:row>
      <xdr:rowOff>102446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2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118973</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297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38539</xdr:rowOff>
    </xdr:from>
    <xdr:to>
      <xdr:col>67</xdr:col>
      <xdr:colOff>101600</xdr:colOff>
      <xdr:row>78</xdr:row>
      <xdr:rowOff>140139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156666</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1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166069</xdr:rowOff>
    </xdr:from>
    <xdr:to>
      <xdr:col>85</xdr:col>
      <xdr:colOff>127000</xdr:colOff>
      <xdr:row>94</xdr:row>
      <xdr:rowOff>97075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110919"/>
          <a:ext cx="838200" cy="10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97075</xdr:rowOff>
    </xdr:from>
    <xdr:to>
      <xdr:col>81</xdr:col>
      <xdr:colOff>50800</xdr:colOff>
      <xdr:row>95</xdr:row>
      <xdr:rowOff>63275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213375"/>
          <a:ext cx="889000" cy="1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63275</xdr:rowOff>
    </xdr:from>
    <xdr:to>
      <xdr:col>76</xdr:col>
      <xdr:colOff>114300</xdr:colOff>
      <xdr:row>96</xdr:row>
      <xdr:rowOff>34553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351025"/>
          <a:ext cx="889000" cy="1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4394</xdr:rowOff>
    </xdr:from>
    <xdr:to>
      <xdr:col>71</xdr:col>
      <xdr:colOff>177800</xdr:colOff>
      <xdr:row>96</xdr:row>
      <xdr:rowOff>34553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463594"/>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109447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115269</xdr:rowOff>
    </xdr:from>
    <xdr:to>
      <xdr:col>85</xdr:col>
      <xdr:colOff>177800</xdr:colOff>
      <xdr:row>94</xdr:row>
      <xdr:rowOff>45419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0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138146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91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46275</xdr:rowOff>
    </xdr:from>
    <xdr:to>
      <xdr:col>81</xdr:col>
      <xdr:colOff>101600</xdr:colOff>
      <xdr:row>94</xdr:row>
      <xdr:rowOff>147875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1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164402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593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12475</xdr:rowOff>
    </xdr:from>
    <xdr:to>
      <xdr:col>76</xdr:col>
      <xdr:colOff>165100</xdr:colOff>
      <xdr:row>95</xdr:row>
      <xdr:rowOff>114075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130602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07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155203</xdr:rowOff>
    </xdr:from>
    <xdr:to>
      <xdr:col>72</xdr:col>
      <xdr:colOff>38100</xdr:colOff>
      <xdr:row>96</xdr:row>
      <xdr:rowOff>85353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101880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21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125044</xdr:rowOff>
    </xdr:from>
    <xdr:to>
      <xdr:col>67</xdr:col>
      <xdr:colOff>101600</xdr:colOff>
      <xdr:row>96</xdr:row>
      <xdr:rowOff>55194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71721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18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人口が</a:t>
          </a:r>
          <a:r>
            <a:rPr kumimoji="1" lang="en-US" altLang="ja-JP" sz="1050">
              <a:solidFill>
                <a:schemeClr val="dk1"/>
              </a:solidFill>
              <a:effectLst/>
              <a:latin typeface="+mn-lt"/>
              <a:ea typeface="+mn-ea"/>
              <a:cs typeface="+mn-cs"/>
            </a:rPr>
            <a:t>5,000</a:t>
          </a:r>
          <a:r>
            <a:rPr kumimoji="1" lang="ja-JP" altLang="ja-JP" sz="1050">
              <a:solidFill>
                <a:schemeClr val="dk1"/>
              </a:solidFill>
              <a:effectLst/>
              <a:latin typeface="+mn-lt"/>
              <a:ea typeface="+mn-ea"/>
              <a:cs typeface="+mn-cs"/>
            </a:rPr>
            <a:t>人未満という類型区分の中の</a:t>
          </a:r>
          <a:r>
            <a:rPr kumimoji="1" lang="en-US" altLang="ja-JP" sz="1050">
              <a:solidFill>
                <a:schemeClr val="dk1"/>
              </a:solidFill>
              <a:effectLst/>
              <a:latin typeface="+mn-lt"/>
              <a:ea typeface="+mn-ea"/>
              <a:cs typeface="+mn-cs"/>
            </a:rPr>
            <a:t>1,400</a:t>
          </a:r>
          <a:r>
            <a:rPr kumimoji="1" lang="ja-JP" altLang="ja-JP" sz="1050">
              <a:solidFill>
                <a:schemeClr val="dk1"/>
              </a:solidFill>
              <a:effectLst/>
              <a:latin typeface="+mn-lt"/>
              <a:ea typeface="+mn-ea"/>
              <a:cs typeface="+mn-cs"/>
            </a:rPr>
            <a:t>人相当の本村は、類似団体と比べコストが高くなる傾向にある。</a:t>
          </a:r>
          <a:endParaRPr lang="ja-JP" altLang="ja-JP" sz="1200">
            <a:effectLst/>
          </a:endParaRPr>
        </a:p>
        <a:p>
          <a:r>
            <a:rPr kumimoji="1" lang="ja-JP" altLang="ja-JP" sz="1050">
              <a:solidFill>
                <a:schemeClr val="dk1"/>
              </a:solidFill>
              <a:effectLst/>
              <a:latin typeface="+mn-lt"/>
              <a:ea typeface="+mn-ea"/>
              <a:cs typeface="+mn-cs"/>
            </a:rPr>
            <a:t>総務費については、地方創生推進関連事業により類似団体より高額となっている。</a:t>
          </a:r>
          <a:endParaRPr lang="ja-JP" altLang="ja-JP" sz="1200">
            <a:effectLst/>
          </a:endParaRPr>
        </a:p>
        <a:p>
          <a:r>
            <a:rPr kumimoji="1" lang="ja-JP" altLang="ja-JP" sz="1050">
              <a:solidFill>
                <a:schemeClr val="dk1"/>
              </a:solidFill>
              <a:effectLst/>
              <a:latin typeface="+mn-lt"/>
              <a:ea typeface="+mn-ea"/>
              <a:cs typeface="+mn-cs"/>
            </a:rPr>
            <a:t>民生費については国保事業・国保施設事業・介護サービス事業への繰出金が高額となっている。</a:t>
          </a:r>
          <a:endParaRPr lang="ja-JP" altLang="ja-JP" sz="1200">
            <a:effectLst/>
          </a:endParaRPr>
        </a:p>
        <a:p>
          <a:r>
            <a:rPr kumimoji="1" lang="ja-JP" altLang="ja-JP" sz="1050">
              <a:solidFill>
                <a:schemeClr val="dk1"/>
              </a:solidFill>
              <a:effectLst/>
              <a:latin typeface="+mn-lt"/>
              <a:ea typeface="+mn-ea"/>
              <a:cs typeface="+mn-cs"/>
            </a:rPr>
            <a:t>衛生費については</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年度から令和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年度にかけては</a:t>
          </a:r>
          <a:r>
            <a:rPr kumimoji="1" lang="ja-JP" altLang="ja-JP" sz="1050">
              <a:solidFill>
                <a:schemeClr val="dk1"/>
              </a:solidFill>
              <a:effectLst/>
              <a:latin typeface="+mn-lt"/>
              <a:ea typeface="+mn-ea"/>
              <a:cs typeface="+mn-cs"/>
            </a:rPr>
            <a:t>新型コロナウイルス対策関連によるものが</a:t>
          </a:r>
          <a:r>
            <a:rPr kumimoji="1" lang="ja-JP" altLang="en-US" sz="1050">
              <a:solidFill>
                <a:schemeClr val="dk1"/>
              </a:solidFill>
              <a:effectLst/>
              <a:latin typeface="+mn-lt"/>
              <a:ea typeface="+mn-ea"/>
              <a:cs typeface="+mn-cs"/>
            </a:rPr>
            <a:t>大きく</a:t>
          </a:r>
          <a:r>
            <a:rPr kumimoji="1" lang="ja-JP" altLang="ja-JP" sz="1050">
              <a:solidFill>
                <a:schemeClr val="dk1"/>
              </a:solidFill>
              <a:effectLst/>
              <a:latin typeface="+mn-lt"/>
              <a:ea typeface="+mn-ea"/>
              <a:cs typeface="+mn-cs"/>
            </a:rPr>
            <a:t>減少した。</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年度から令和</a:t>
          </a:r>
          <a:r>
            <a:rPr kumimoji="1" lang="en-US" altLang="ja-JP" sz="1050">
              <a:solidFill>
                <a:schemeClr val="dk1"/>
              </a:solidFill>
              <a:effectLst/>
              <a:latin typeface="+mn-lt"/>
              <a:ea typeface="+mn-ea"/>
              <a:cs typeface="+mn-cs"/>
            </a:rPr>
            <a:t>4</a:t>
          </a:r>
          <a:r>
            <a:rPr kumimoji="1" lang="ja-JP" altLang="en-US" sz="1050">
              <a:solidFill>
                <a:schemeClr val="dk1"/>
              </a:solidFill>
              <a:effectLst/>
              <a:latin typeface="+mn-lt"/>
              <a:ea typeface="+mn-ea"/>
              <a:cs typeface="+mn-cs"/>
            </a:rPr>
            <a:t>年度にかけては脱炭素関連事業により上昇している。事業完了の令和</a:t>
          </a:r>
          <a:r>
            <a:rPr kumimoji="1" lang="en-US" altLang="ja-JP" sz="1050">
              <a:solidFill>
                <a:schemeClr val="dk1"/>
              </a:solidFill>
              <a:effectLst/>
              <a:latin typeface="+mn-lt"/>
              <a:ea typeface="+mn-ea"/>
              <a:cs typeface="+mn-cs"/>
            </a:rPr>
            <a:t>8</a:t>
          </a:r>
          <a:r>
            <a:rPr kumimoji="1" lang="ja-JP" altLang="en-US" sz="1050">
              <a:solidFill>
                <a:schemeClr val="dk1"/>
              </a:solidFill>
              <a:effectLst/>
              <a:latin typeface="+mn-lt"/>
              <a:ea typeface="+mn-ea"/>
              <a:cs typeface="+mn-cs"/>
            </a:rPr>
            <a:t>年度までは継続的な支出が見込まれる。</a:t>
          </a:r>
          <a:endParaRPr lang="ja-JP" altLang="ja-JP" sz="1200">
            <a:effectLst/>
          </a:endParaRPr>
        </a:p>
        <a:p>
          <a:r>
            <a:rPr lang="ja-JP" altLang="ja-JP" sz="1050">
              <a:solidFill>
                <a:schemeClr val="dk1"/>
              </a:solidFill>
              <a:effectLst/>
              <a:latin typeface="+mn-lt"/>
              <a:ea typeface="+mn-ea"/>
              <a:cs typeface="+mn-cs"/>
            </a:rPr>
            <a:t>商工費については観光施設の建設改良事業により</a:t>
          </a:r>
          <a:r>
            <a:rPr lang="ja-JP" altLang="en-US" sz="1050">
              <a:solidFill>
                <a:schemeClr val="dk1"/>
              </a:solidFill>
              <a:effectLst/>
              <a:latin typeface="+mn-lt"/>
              <a:ea typeface="+mn-ea"/>
              <a:cs typeface="+mn-cs"/>
            </a:rPr>
            <a:t>令和</a:t>
          </a:r>
          <a:r>
            <a:rPr lang="en-US" altLang="ja-JP" sz="1050">
              <a:solidFill>
                <a:schemeClr val="dk1"/>
              </a:solidFill>
              <a:effectLst/>
              <a:latin typeface="+mn-lt"/>
              <a:ea typeface="+mn-ea"/>
              <a:cs typeface="+mn-cs"/>
            </a:rPr>
            <a:t>2</a:t>
          </a:r>
          <a:r>
            <a:rPr lang="ja-JP" altLang="en-US" sz="1050">
              <a:solidFill>
                <a:schemeClr val="dk1"/>
              </a:solidFill>
              <a:effectLst/>
              <a:latin typeface="+mn-lt"/>
              <a:ea typeface="+mn-ea"/>
              <a:cs typeface="+mn-cs"/>
            </a:rPr>
            <a:t>年度から令和</a:t>
          </a:r>
          <a:r>
            <a:rPr lang="en-US" altLang="ja-JP" sz="1050">
              <a:solidFill>
                <a:schemeClr val="dk1"/>
              </a:solidFill>
              <a:effectLst/>
              <a:latin typeface="+mn-lt"/>
              <a:ea typeface="+mn-ea"/>
              <a:cs typeface="+mn-cs"/>
            </a:rPr>
            <a:t>3</a:t>
          </a:r>
          <a:r>
            <a:rPr lang="ja-JP" altLang="en-US" sz="1050">
              <a:solidFill>
                <a:schemeClr val="dk1"/>
              </a:solidFill>
              <a:effectLst/>
              <a:latin typeface="+mn-lt"/>
              <a:ea typeface="+mn-ea"/>
              <a:cs typeface="+mn-cs"/>
            </a:rPr>
            <a:t>年度にかけては</a:t>
          </a:r>
          <a:r>
            <a:rPr lang="ja-JP" altLang="ja-JP" sz="1050">
              <a:solidFill>
                <a:schemeClr val="dk1"/>
              </a:solidFill>
              <a:effectLst/>
              <a:latin typeface="+mn-lt"/>
              <a:ea typeface="+mn-ea"/>
              <a:cs typeface="+mn-cs"/>
            </a:rPr>
            <a:t>大幅な増となっている。</a:t>
          </a:r>
          <a:r>
            <a:rPr lang="ja-JP" altLang="en-US" sz="1050">
              <a:solidFill>
                <a:schemeClr val="dk1"/>
              </a:solidFill>
              <a:effectLst/>
              <a:latin typeface="+mn-lt"/>
              <a:ea typeface="+mn-ea"/>
              <a:cs typeface="+mn-cs"/>
            </a:rPr>
            <a:t>主たる部分は令和</a:t>
          </a:r>
          <a:r>
            <a:rPr lang="en-US" altLang="ja-JP" sz="1050">
              <a:solidFill>
                <a:schemeClr val="dk1"/>
              </a:solidFill>
              <a:effectLst/>
              <a:latin typeface="+mn-lt"/>
              <a:ea typeface="+mn-ea"/>
              <a:cs typeface="+mn-cs"/>
            </a:rPr>
            <a:t>4</a:t>
          </a:r>
          <a:r>
            <a:rPr lang="ja-JP" altLang="en-US" sz="1050">
              <a:solidFill>
                <a:schemeClr val="dk1"/>
              </a:solidFill>
              <a:effectLst/>
              <a:latin typeface="+mn-lt"/>
              <a:ea typeface="+mn-ea"/>
              <a:cs typeface="+mn-cs"/>
            </a:rPr>
            <a:t>年度から令和</a:t>
          </a:r>
          <a:r>
            <a:rPr lang="en-US" altLang="ja-JP" sz="1050">
              <a:solidFill>
                <a:schemeClr val="dk1"/>
              </a:solidFill>
              <a:effectLst/>
              <a:latin typeface="+mn-lt"/>
              <a:ea typeface="+mn-ea"/>
              <a:cs typeface="+mn-cs"/>
            </a:rPr>
            <a:t>5</a:t>
          </a:r>
          <a:r>
            <a:rPr lang="ja-JP" altLang="en-US" sz="1050">
              <a:solidFill>
                <a:schemeClr val="dk1"/>
              </a:solidFill>
              <a:effectLst/>
              <a:latin typeface="+mn-lt"/>
              <a:ea typeface="+mn-ea"/>
              <a:cs typeface="+mn-cs"/>
            </a:rPr>
            <a:t>年度へ繰越したことから大幅な減となっている。令和</a:t>
          </a:r>
          <a:r>
            <a:rPr lang="en-US" altLang="ja-JP" sz="1050">
              <a:solidFill>
                <a:schemeClr val="dk1"/>
              </a:solidFill>
              <a:effectLst/>
              <a:latin typeface="+mn-lt"/>
              <a:ea typeface="+mn-ea"/>
              <a:cs typeface="+mn-cs"/>
            </a:rPr>
            <a:t>5</a:t>
          </a:r>
          <a:r>
            <a:rPr lang="ja-JP" altLang="en-US" sz="1050">
              <a:solidFill>
                <a:schemeClr val="dk1"/>
              </a:solidFill>
              <a:effectLst/>
              <a:latin typeface="+mn-lt"/>
              <a:ea typeface="+mn-ea"/>
              <a:cs typeface="+mn-cs"/>
            </a:rPr>
            <a:t>年度の大幅な増が見込まれる。</a:t>
          </a:r>
          <a:endParaRPr lang="ja-JP" altLang="ja-JP" sz="1200">
            <a:effectLst/>
          </a:endParaRPr>
        </a:p>
        <a:p>
          <a:r>
            <a:rPr kumimoji="1" lang="ja-JP" altLang="ja-JP" sz="1050">
              <a:solidFill>
                <a:schemeClr val="dk1"/>
              </a:solidFill>
              <a:effectLst/>
              <a:latin typeface="+mn-lt"/>
              <a:ea typeface="+mn-ea"/>
              <a:cs typeface="+mn-cs"/>
            </a:rPr>
            <a:t>公債費については、基幹施設整備事業</a:t>
          </a:r>
          <a:r>
            <a:rPr kumimoji="1" lang="ja-JP" altLang="en-US" sz="1050">
              <a:solidFill>
                <a:schemeClr val="dk1"/>
              </a:solidFill>
              <a:effectLst/>
              <a:latin typeface="+mn-lt"/>
              <a:ea typeface="+mn-ea"/>
              <a:cs typeface="+mn-cs"/>
            </a:rPr>
            <a:t>・観光施設整備事業</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借入の大きな事業の</a:t>
          </a:r>
          <a:r>
            <a:rPr kumimoji="1" lang="ja-JP" altLang="ja-JP" sz="1050">
              <a:solidFill>
                <a:schemeClr val="dk1"/>
              </a:solidFill>
              <a:effectLst/>
              <a:latin typeface="+mn-lt"/>
              <a:ea typeface="+mn-ea"/>
              <a:cs typeface="+mn-cs"/>
            </a:rPr>
            <a:t>償還が始まったことによ</a:t>
          </a:r>
          <a:r>
            <a:rPr kumimoji="1" lang="ja-JP" altLang="en-US" sz="1050">
              <a:solidFill>
                <a:schemeClr val="dk1"/>
              </a:solidFill>
              <a:effectLst/>
              <a:latin typeface="+mn-lt"/>
              <a:ea typeface="+mn-ea"/>
              <a:cs typeface="+mn-cs"/>
            </a:rPr>
            <a:t>り</a:t>
          </a:r>
          <a:r>
            <a:rPr kumimoji="1" lang="ja-JP" altLang="ja-JP" sz="1050">
              <a:solidFill>
                <a:schemeClr val="dk1"/>
              </a:solidFill>
              <a:effectLst/>
              <a:latin typeface="+mn-lt"/>
              <a:ea typeface="+mn-ea"/>
              <a:cs typeface="+mn-cs"/>
            </a:rPr>
            <a:t>増加</a:t>
          </a:r>
          <a:r>
            <a:rPr kumimoji="1" lang="ja-JP" altLang="en-US" sz="1050">
              <a:solidFill>
                <a:schemeClr val="dk1"/>
              </a:solidFill>
              <a:effectLst/>
              <a:latin typeface="+mn-lt"/>
              <a:ea typeface="+mn-ea"/>
              <a:cs typeface="+mn-cs"/>
            </a:rPr>
            <a:t>している</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今後も令和</a:t>
          </a:r>
          <a:r>
            <a:rPr kumimoji="1" lang="en-US" altLang="ja-JP" sz="1050">
              <a:solidFill>
                <a:schemeClr val="dk1"/>
              </a:solidFill>
              <a:effectLst/>
              <a:latin typeface="+mn-lt"/>
              <a:ea typeface="+mn-ea"/>
              <a:cs typeface="+mn-cs"/>
            </a:rPr>
            <a:t>8</a:t>
          </a:r>
          <a:r>
            <a:rPr kumimoji="1" lang="ja-JP" altLang="en-US" sz="1050">
              <a:solidFill>
                <a:schemeClr val="dk1"/>
              </a:solidFill>
              <a:effectLst/>
              <a:latin typeface="+mn-lt"/>
              <a:ea typeface="+mn-ea"/>
              <a:cs typeface="+mn-cs"/>
            </a:rPr>
            <a:t>年度までは事業計画上大幅に上昇する見込みである。以降は事業抑制により減少する計画としている。</a:t>
          </a:r>
          <a:endParaRPr kumimoji="1" lang="en-US" altLang="ja-JP" sz="105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単年度収支は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横ばいとなってい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ものの</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年度は微増となった。</a:t>
          </a:r>
          <a:r>
            <a:rPr kumimoji="1" lang="ja-JP" altLang="ja-JP" sz="1100">
              <a:solidFill>
                <a:schemeClr val="dk1"/>
              </a:solidFill>
              <a:effectLst/>
              <a:latin typeface="+mn-lt"/>
              <a:ea typeface="+mn-ea"/>
              <a:cs typeface="+mn-cs"/>
            </a:rPr>
            <a:t>実質収支は令和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年度ともに</a:t>
          </a:r>
          <a:r>
            <a:rPr kumimoji="1" lang="ja-JP" altLang="ja-JP" sz="1100">
              <a:solidFill>
                <a:schemeClr val="dk1"/>
              </a:solidFill>
              <a:effectLst/>
              <a:latin typeface="+mn-lt"/>
              <a:ea typeface="+mn-ea"/>
              <a:cs typeface="+mn-cs"/>
            </a:rPr>
            <a:t>大きく増加している。予算の見込みが甘く基金に積むことなく繰越することとなった。令和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年度に基金に積立てることで財政調整基金の残高を保っている。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令和元年度から特別会計は黒字のほぼ横ばいとなっている。</a:t>
          </a:r>
          <a:endParaRPr lang="ja-JP" altLang="ja-JP" sz="1400">
            <a:effectLst/>
          </a:endParaRPr>
        </a:p>
        <a:p>
          <a:r>
            <a:rPr kumimoji="1" lang="ja-JP" altLang="ja-JP" sz="1100">
              <a:solidFill>
                <a:schemeClr val="dk1"/>
              </a:solidFill>
              <a:effectLst/>
              <a:latin typeface="+mn-lt"/>
              <a:ea typeface="+mn-ea"/>
              <a:cs typeface="+mn-cs"/>
            </a:rPr>
            <a:t>一般会計については予算の見込みが甘く基金への積み残しが発生したことにより一時的に大きく黒字となった。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年度からの基幹施設建設に向け、これまで起債の借入の抑制や繰上償還を行うなど地方債残高を減らし準備をしてきた。償還が始まる令和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年度から一時的に借入額、年間返済額が上昇し、実質公債費比率も増加が見込まれるが、これに向け積立を行ってきた公共施設等整備基金を活用するなど計画的な管理に努める。</a:t>
          </a:r>
          <a:endParaRPr lang="ja-JP" altLang="ja-JP" sz="1400">
            <a:effectLst/>
          </a:endParaRPr>
        </a:p>
        <a:p>
          <a:r>
            <a:rPr kumimoji="1" lang="ja-JP" altLang="ja-JP" sz="1100">
              <a:solidFill>
                <a:schemeClr val="dk1"/>
              </a:solidFill>
              <a:effectLst/>
              <a:latin typeface="+mn-lt"/>
              <a:ea typeface="+mn-ea"/>
              <a:cs typeface="+mn-cs"/>
            </a:rPr>
            <a:t>償還の発生にともない算入公債費も増額となっている。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年度から基幹施設建設に向け、これまで起債の借入の抑制や繰上償還を行うなど地方債残高を減らし準備をしてきた。</a:t>
          </a:r>
          <a:endParaRPr lang="ja-JP" altLang="ja-JP" sz="1400">
            <a:effectLst/>
          </a:endParaRPr>
        </a:p>
        <a:p>
          <a:r>
            <a:rPr kumimoji="1" lang="ja-JP" altLang="ja-JP" sz="1100">
              <a:solidFill>
                <a:schemeClr val="dk1"/>
              </a:solidFill>
              <a:effectLst/>
              <a:latin typeface="+mn-lt"/>
              <a:ea typeface="+mn-ea"/>
              <a:cs typeface="+mn-cs"/>
            </a:rPr>
            <a:t>当該事業および脱炭素関連事業、観光施設建設改良事業により地方債残高は令和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年度までは一時的に増加するが、一方で充当可能財源のうち、ふるさと納税事業の推進により財源が増加したことにより将来負担比率を若干抑えつつあ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年度までの</a:t>
          </a:r>
          <a:r>
            <a:rPr kumimoji="1" lang="ja-JP" altLang="ja-JP" sz="1100">
              <a:solidFill>
                <a:schemeClr val="dk1"/>
              </a:solidFill>
              <a:effectLst/>
              <a:latin typeface="+mn-lt"/>
              <a:ea typeface="+mn-ea"/>
              <a:cs typeface="+mn-cs"/>
            </a:rPr>
            <a:t>地方債の増には及ばない</a:t>
          </a:r>
          <a:r>
            <a:rPr kumimoji="1" lang="ja-JP" altLang="en-US" sz="1100">
              <a:solidFill>
                <a:schemeClr val="dk1"/>
              </a:solidFill>
              <a:effectLst/>
              <a:latin typeface="+mn-lt"/>
              <a:ea typeface="+mn-ea"/>
              <a:cs typeface="+mn-cs"/>
            </a:rPr>
            <a:t>ことは想定している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引き続き財源の確保に力を入れるとともに当該財源に頼らない財政運営を目指し計画を見直していく。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岡山県西粟倉村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・借入誤りによる強制繰上償還に伴う減債基金の取り崩しや</a:t>
          </a:r>
          <a:r>
            <a:rPr kumimoji="1" lang="ja-JP" altLang="ja-JP" sz="1200">
              <a:solidFill>
                <a:schemeClr val="dk1"/>
              </a:solidFill>
              <a:effectLst/>
              <a:latin typeface="+mn-lt"/>
              <a:ea typeface="+mn-ea"/>
              <a:cs typeface="+mn-cs"/>
            </a:rPr>
            <a:t>基幹</a:t>
          </a:r>
          <a:r>
            <a:rPr kumimoji="1" lang="ja-JP" altLang="en-US" sz="1200">
              <a:solidFill>
                <a:schemeClr val="dk1"/>
              </a:solidFill>
              <a:effectLst/>
              <a:latin typeface="+mn-lt"/>
              <a:ea typeface="+mn-ea"/>
              <a:cs typeface="+mn-cs"/>
            </a:rPr>
            <a:t>システム整備</a:t>
          </a:r>
          <a:r>
            <a:rPr kumimoji="1" lang="ja-JP" altLang="ja-JP" sz="1200">
              <a:solidFill>
                <a:schemeClr val="dk1"/>
              </a:solidFill>
              <a:effectLst/>
              <a:latin typeface="+mn-lt"/>
              <a:ea typeface="+mn-ea"/>
              <a:cs typeface="+mn-cs"/>
            </a:rPr>
            <a:t>に伴</a:t>
          </a:r>
          <a:r>
            <a:rPr kumimoji="1" lang="ja-JP" altLang="en-US" sz="1200">
              <a:solidFill>
                <a:schemeClr val="dk1"/>
              </a:solidFill>
              <a:effectLst/>
              <a:latin typeface="+mn-lt"/>
              <a:ea typeface="+mn-ea"/>
              <a:cs typeface="+mn-cs"/>
            </a:rPr>
            <a:t>う</a:t>
          </a:r>
          <a:r>
            <a:rPr kumimoji="1" lang="ja-JP" altLang="ja-JP" sz="1200">
              <a:solidFill>
                <a:schemeClr val="dk1"/>
              </a:solidFill>
              <a:effectLst/>
              <a:latin typeface="+mn-lt"/>
              <a:ea typeface="+mn-ea"/>
              <a:cs typeface="+mn-cs"/>
            </a:rPr>
            <a:t>特定目的金は取り崩し</a:t>
          </a:r>
          <a:r>
            <a:rPr kumimoji="1" lang="ja-JP" altLang="en-US" sz="1200">
              <a:solidFill>
                <a:schemeClr val="dk1"/>
              </a:solidFill>
              <a:effectLst/>
              <a:latin typeface="+mn-lt"/>
              <a:ea typeface="+mn-ea"/>
              <a:cs typeface="+mn-cs"/>
            </a:rPr>
            <a:t>はあったが、繰越金の増による積立</a:t>
          </a:r>
          <a:r>
            <a:rPr kumimoji="1" lang="ja-JP" altLang="ja-JP" sz="1200">
              <a:solidFill>
                <a:schemeClr val="dk1"/>
              </a:solidFill>
              <a:effectLst/>
              <a:latin typeface="+mn-lt"/>
              <a:ea typeface="+mn-ea"/>
              <a:cs typeface="+mn-cs"/>
            </a:rPr>
            <a:t>その他の歳出抑制とふるさと納税等による財源確保の努力により、全体額は増となった。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・観光施設建設改良事業や地方創生関連事業、脱炭素関連事業等の先進的な事業においては特に企業版ふるさと納税の活用を推進していく。</a:t>
          </a:r>
          <a:endParaRPr lang="ja-JP" altLang="ja-JP" sz="1400">
            <a:effectLst/>
          </a:endParaRPr>
        </a:p>
        <a:p>
          <a:r>
            <a:rPr kumimoji="1" lang="ja-JP" altLang="ja-JP" sz="1100">
              <a:solidFill>
                <a:schemeClr val="dk1"/>
              </a:solidFill>
              <a:effectLst/>
              <a:latin typeface="+mn-lt"/>
              <a:ea typeface="+mn-ea"/>
              <a:cs typeface="+mn-cs"/>
            </a:rPr>
            <a:t>・一方で、ふるさと納税に頼らない財政運営にも努める。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800">
            <a:effectLst/>
          </a:endParaRPr>
        </a:p>
        <a:p>
          <a:r>
            <a:rPr kumimoji="1" lang="ja-JP" altLang="ja-JP" sz="1100">
              <a:solidFill>
                <a:schemeClr val="dk1"/>
              </a:solidFill>
              <a:effectLst/>
              <a:latin typeface="+mn-lt"/>
              <a:ea typeface="+mn-ea"/>
              <a:cs typeface="+mn-cs"/>
            </a:rPr>
            <a:t>・公共施設整備基金：公共施設の整備を目的</a:t>
          </a:r>
          <a:endParaRPr lang="ja-JP" altLang="ja-JP" sz="1400">
            <a:effectLst/>
          </a:endParaRPr>
        </a:p>
        <a:p>
          <a:r>
            <a:rPr kumimoji="1" lang="ja-JP" altLang="ja-JP" sz="1100">
              <a:solidFill>
                <a:schemeClr val="dk1"/>
              </a:solidFill>
              <a:effectLst/>
              <a:latin typeface="+mn-lt"/>
              <a:ea typeface="+mn-ea"/>
              <a:cs typeface="+mn-cs"/>
            </a:rPr>
            <a:t>・むらづくり基金：ふるさと納税の寄付者から寄附金を社会投資の資金として受け入れると同時に、寄附者の公共サービスに対するニーズを具体化することにより、寄附を通じた住民参加型の地方自治を実現すると共に個性あるむらづくりに資するため</a:t>
          </a:r>
          <a:endParaRPr lang="ja-JP" altLang="ja-JP" sz="1400">
            <a:effectLst/>
          </a:endParaRPr>
        </a:p>
        <a:p>
          <a:r>
            <a:rPr kumimoji="1" lang="ja-JP" altLang="ja-JP" sz="1100">
              <a:solidFill>
                <a:schemeClr val="dk1"/>
              </a:solidFill>
              <a:effectLst/>
              <a:latin typeface="+mn-lt"/>
              <a:ea typeface="+mn-ea"/>
              <a:cs typeface="+mn-cs"/>
            </a:rPr>
            <a:t>・財政調整基金（小水力）：小水力発電施設の整備を目的</a:t>
          </a:r>
          <a:endParaRPr lang="ja-JP" altLang="ja-JP" sz="1400">
            <a:effectLst/>
          </a:endParaRPr>
        </a:p>
        <a:p>
          <a:r>
            <a:rPr kumimoji="1" lang="ja-JP" altLang="ja-JP" sz="1100">
              <a:solidFill>
                <a:schemeClr val="dk1"/>
              </a:solidFill>
              <a:effectLst/>
              <a:latin typeface="+mn-lt"/>
              <a:ea typeface="+mn-ea"/>
              <a:cs typeface="+mn-cs"/>
            </a:rPr>
            <a:t>・観光施設等整備事業基金：観光施設及び設備の開発並びに老朽化に備える</a:t>
          </a:r>
          <a:endParaRPr lang="ja-JP" altLang="ja-JP" sz="1400">
            <a:effectLst/>
          </a:endParaRPr>
        </a:p>
        <a:p>
          <a:r>
            <a:rPr kumimoji="1" lang="ja-JP" altLang="ja-JP" sz="1100">
              <a:solidFill>
                <a:schemeClr val="dk1"/>
              </a:solidFill>
              <a:effectLst/>
              <a:latin typeface="+mn-lt"/>
              <a:ea typeface="+mn-ea"/>
              <a:cs typeface="+mn-cs"/>
            </a:rPr>
            <a:t>・公有財産取得基金：公有財産の取得を目的</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100">
              <a:solidFill>
                <a:schemeClr val="dk1"/>
              </a:solidFill>
              <a:effectLst/>
              <a:latin typeface="+mn-lt"/>
              <a:ea typeface="+mn-ea"/>
              <a:cs typeface="+mn-cs"/>
            </a:rPr>
            <a:t>・公共施設整備基金：基幹</a:t>
          </a:r>
          <a:r>
            <a:rPr kumimoji="1" lang="ja-JP" altLang="en-US" sz="1100">
              <a:solidFill>
                <a:schemeClr val="dk1"/>
              </a:solidFill>
              <a:effectLst/>
              <a:latin typeface="+mn-lt"/>
              <a:ea typeface="+mn-ea"/>
              <a:cs typeface="+mn-cs"/>
            </a:rPr>
            <a:t>システム</a:t>
          </a:r>
          <a:r>
            <a:rPr kumimoji="1" lang="ja-JP" altLang="ja-JP" sz="1100">
              <a:solidFill>
                <a:schemeClr val="dk1"/>
              </a:solidFill>
              <a:effectLst/>
              <a:latin typeface="+mn-lt"/>
              <a:ea typeface="+mn-ea"/>
              <a:cs typeface="+mn-cs"/>
            </a:rPr>
            <a:t>整備に対する取崩による減</a:t>
          </a:r>
          <a:endParaRPr lang="ja-JP" altLang="ja-JP" sz="1400">
            <a:effectLst/>
          </a:endParaRPr>
        </a:p>
        <a:p>
          <a:r>
            <a:rPr kumimoji="1" lang="ja-JP" altLang="ja-JP" sz="1100">
              <a:solidFill>
                <a:schemeClr val="dk1"/>
              </a:solidFill>
              <a:effectLst/>
              <a:latin typeface="+mn-lt"/>
              <a:ea typeface="+mn-ea"/>
              <a:cs typeface="+mn-cs"/>
            </a:rPr>
            <a:t>・むらづくり基金：ふるさと納税による寄附金の</a:t>
          </a:r>
          <a:r>
            <a:rPr kumimoji="1" lang="ja-JP" altLang="en-US" sz="1100">
              <a:solidFill>
                <a:schemeClr val="dk1"/>
              </a:solidFill>
              <a:effectLst/>
              <a:latin typeface="+mn-lt"/>
              <a:ea typeface="+mn-ea"/>
              <a:cs typeface="+mn-cs"/>
            </a:rPr>
            <a:t>充当事業（取崩事業）の増による基金の減</a:t>
          </a:r>
          <a:endParaRPr lang="ja-JP" altLang="ja-JP" sz="1400">
            <a:effectLst/>
          </a:endParaRPr>
        </a:p>
        <a:p>
          <a:r>
            <a:rPr kumimoji="1" lang="ja-JP" altLang="ja-JP" sz="1100">
              <a:solidFill>
                <a:schemeClr val="dk1"/>
              </a:solidFill>
              <a:effectLst/>
              <a:latin typeface="+mn-lt"/>
              <a:ea typeface="+mn-ea"/>
              <a:cs typeface="+mn-cs"/>
            </a:rPr>
            <a:t>・財政調整基金（小水力）：小水力発電による売電収入の増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・公有財産取得基金：令和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年度以降の取得に備えた増</a:t>
          </a:r>
          <a:endParaRPr lang="ja-JP" altLang="ja-JP" sz="1400">
            <a:effectLst/>
          </a:endParaRPr>
        </a:p>
        <a:p>
          <a:r>
            <a:rPr kumimoji="1" lang="ja-JP" altLang="ja-JP" sz="1100">
              <a:solidFill>
                <a:schemeClr val="dk1"/>
              </a:solidFill>
              <a:effectLst/>
              <a:latin typeface="+mn-lt"/>
              <a:ea typeface="+mn-ea"/>
              <a:cs typeface="+mn-cs"/>
            </a:rPr>
            <a:t>・観光施設等整備事業基金：観光施設改良事業のための取崩による減。</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100">
              <a:solidFill>
                <a:schemeClr val="dk1"/>
              </a:solidFill>
              <a:effectLst/>
              <a:latin typeface="+mn-lt"/>
              <a:ea typeface="+mn-ea"/>
              <a:cs typeface="+mn-cs"/>
            </a:rPr>
            <a:t>・財政調整基金と減債基金、その他特定目的基金との関連について改めて精査し財政健全化に向けて計画的に基金活用を行えるよう計画を再編する。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予算の見込みが甘く積立漏れが発生したことにより繰越</a:t>
          </a:r>
          <a:r>
            <a:rPr kumimoji="1" lang="ja-JP" altLang="en-US" sz="1100">
              <a:solidFill>
                <a:schemeClr val="dk1"/>
              </a:solidFill>
              <a:effectLst/>
              <a:latin typeface="+mn-lt"/>
              <a:ea typeface="+mn-ea"/>
              <a:cs typeface="+mn-cs"/>
            </a:rPr>
            <a:t>金が大幅に増となった。繰越金の半分以上を</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・経常収支比率の増加が見込まれるため適切に取り崩しつつも経費を切り詰めて最低でも現状を維持できるよう積み立てを行っていく。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借入誤りによる強制繰上償還に伴う取り崩し</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年度までは高額な償還に対する取崩が見込まれるため、適宜、積立・取崩を行い健全な財政運営を目指す。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99A44B6-80CA-497E-8A97-25CAFB46E9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7ED441C-D5CB-41F8-9A2C-8741A1059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31AFBB4-B4B8-46D7-8665-E89FAF93EB55}"/>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67AFF9EB-7B2C-406B-A3B6-B7977CA3F8BD}"/>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AE01903C-CDDF-49F4-A18A-F0986ED3B3A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190529E5-6BB3-415F-AB3D-1DFDB5EE97C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B8CC17ED-FC5E-4A82-8BFD-3E7A92A901B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FEB603E8-B1C0-4150-AFA7-5520B6D37672}"/>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95AD8A3-15B9-47E6-A650-1FA29899D73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BCD323D5-55C9-4D3A-8CA0-C54C86F30E9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793B1C02-9E8E-4DDB-8DB5-AD67F7320D9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C57E393F-BD74-4556-B065-659ABD392F2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9B020333-0889-4BBD-8061-BFB63C8D19E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2EFE9368-B99E-4C94-90ED-C2710C9665E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
1,362
57.97
3,736,487
3,483,938
169,298
1,478,693
4,220,678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CF147A31-F90F-48F0-9C6F-2A80B28A605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9DE153E8-728C-4A5A-A258-72E473E2041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FC8CD2F3-248E-4593-862C-4EEBB022829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B23A7A2B-8297-44E0-9055-C7AD8336A20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24AD7E7A-5850-4BE3-825C-1784F9FE8D0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DB4497C9-E615-45F7-9641-F21431F3F45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DCE1B8C5-4C28-4274-9D73-FFD0A002E7B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8847AF15-F5D2-48FF-9F41-0B88F19216D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3A4FBA89-E6CE-41FE-8253-C3A55EF2725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F12F2B3D-373A-4D89-BCDA-CBB6CE93B3F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A6C4992B-4130-4C51-80DA-DF9A49AD8A2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3799824E-6CBE-4CAD-82C1-594D6303C83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BAC941E5-F3E8-46AE-A389-0F51613BBF0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2713C0BB-8D23-46A0-8A2E-BEC575EF9F3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DF561C37-D92B-411C-81A4-4858FF6AB5E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E63A32B5-3848-4138-AADA-8D2171E876C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974DC9DB-ACBF-42C9-A878-754561EC216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671C65C5-1CD7-4C7B-927B-254A8880604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F0AF7BE5-27CE-4CD2-96C5-EA7409E6B1E8}"/>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F497A441-AB70-4A3A-9D70-9BFDA2AF128C}"/>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D2248879-678B-4E32-B808-C544A5F375BB}"/>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E1CC3647-51C7-442A-B316-5AF09E323CA1}"/>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31C9A34F-A4DD-4A15-B783-91BC1ED5581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655586B3-316F-4685-B534-0B704ED4E36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a:extLst>
            <a:ext uri="{FF2B5EF4-FFF2-40B4-BE49-F238E27FC236}">
              <a16:creationId xmlns:a16="http://schemas.microsoft.com/office/drawing/2014/main" id="{7A0626EA-0C7C-4823-BBE0-B44154C39C1C}"/>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A13F583C-8EAB-4A4E-8834-BC390050F11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66E7067A-5EC9-4848-BB5A-C43D7E1F2C9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195BD7EF-77CD-40A9-924C-26D12DF2AFB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2566B69D-52DE-43C9-AE2A-A5BD0292981E}"/>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62326A51-18EA-48A9-BD3E-D386E968179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925367BE-951F-41C9-8334-4AABC8C4874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8FC73892-05E0-459E-8D39-6B4A90FAA76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DCEA2459-AA23-4B17-86E2-0CAD77395F3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6E6A0E47-6DE3-42BE-BDA0-504E882810B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199BD83A-14AD-4734-8821-B560F1AF9BD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8038A22D-7035-499F-BA66-9AEB320649D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BB2323EE-98BE-4464-B885-8BCDE1EFA64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C7A364B3-FBB1-4BAB-9A63-6E6AB76CD5B4}"/>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A458A4D4-64C0-40F8-A365-6409D8CAA91F}"/>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249C87C9-4514-4704-A94D-BF7E469DBFBA}"/>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2CDD0141-42C9-4F8D-AA76-B3F024E1F6AD}"/>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14D2C1E8-01DD-4B21-9A8C-473987639C2D}"/>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FC7D900-2AB6-4BE0-88F6-F29BF9D5DA19}"/>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454E0EDF-24CC-452F-9395-9D9C8DD088C9}"/>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3DF5C081-798E-464A-B542-9BE42667DC3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A1FE5DCB-10CD-4BBE-8D09-A4288780820D}"/>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5345B370-CA3A-45C6-B35D-6D4336914D2B}"/>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66E26336-E3BE-484F-B325-9897CB9620FB}"/>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D436D9A1-1368-4DAA-A3CD-5AE43259FA04}"/>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BE54117E-947E-47D7-AB60-C67343329A34}"/>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C5EBB6A1-F80A-4FA3-99EC-E1BF66CE1F5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46C6E96F-BFCD-408B-8869-74CF29394C1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CA0A330E-204C-4F8B-84C4-B099F809012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69" name="直線コネクタ 68">
          <a:extLst>
            <a:ext uri="{FF2B5EF4-FFF2-40B4-BE49-F238E27FC236}">
              <a16:creationId xmlns:a16="http://schemas.microsoft.com/office/drawing/2014/main" id="{6D517041-0812-44D6-911A-0F3F9FD1CE43}"/>
            </a:ext>
          </a:extLst>
        </xdr:cNvPr>
        <xdr:cNvCxnSpPr/>
      </xdr:nvCxnSpPr>
      <xdr:spPr>
        <a:xfrm flipV="1">
          <a:off x="4760595" y="4526915"/>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0" name="有形固定資産減価償却率最小値テキスト">
          <a:extLst>
            <a:ext uri="{FF2B5EF4-FFF2-40B4-BE49-F238E27FC236}">
              <a16:creationId xmlns:a16="http://schemas.microsoft.com/office/drawing/2014/main" id="{FD10B084-FFDD-4BE3-9871-7DBCEC4099A0}"/>
            </a:ext>
          </a:extLst>
        </xdr:cNvPr>
        <xdr:cNvSpPr txBox="1"/>
      </xdr:nvSpPr>
      <xdr:spPr>
        <a:xfrm>
          <a:off x="4813300" y="6051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1" name="直線コネクタ 70">
          <a:extLst>
            <a:ext uri="{FF2B5EF4-FFF2-40B4-BE49-F238E27FC236}">
              <a16:creationId xmlns:a16="http://schemas.microsoft.com/office/drawing/2014/main" id="{60C2F71F-F99F-45DA-8D04-7F78368950F8}"/>
            </a:ext>
          </a:extLst>
        </xdr:cNvPr>
        <xdr:cNvCxnSpPr/>
      </xdr:nvCxnSpPr>
      <xdr:spPr>
        <a:xfrm>
          <a:off x="4673600" y="604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72" name="有形固定資産減価償却率最大値テキスト">
          <a:extLst>
            <a:ext uri="{FF2B5EF4-FFF2-40B4-BE49-F238E27FC236}">
              <a16:creationId xmlns:a16="http://schemas.microsoft.com/office/drawing/2014/main" id="{76AEF587-290C-4A8C-95F2-05DA688CE703}"/>
            </a:ext>
          </a:extLst>
        </xdr:cNvPr>
        <xdr:cNvSpPr txBox="1"/>
      </xdr:nvSpPr>
      <xdr:spPr>
        <a:xfrm>
          <a:off x="4813300" y="430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73" name="直線コネクタ 72">
          <a:extLst>
            <a:ext uri="{FF2B5EF4-FFF2-40B4-BE49-F238E27FC236}">
              <a16:creationId xmlns:a16="http://schemas.microsoft.com/office/drawing/2014/main" id="{46BB1EC8-B0DD-4B39-84E3-34776AD8F40F}"/>
            </a:ext>
          </a:extLst>
        </xdr:cNvPr>
        <xdr:cNvCxnSpPr/>
      </xdr:nvCxnSpPr>
      <xdr:spPr>
        <a:xfrm>
          <a:off x="4673600" y="452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4" name="有形固定資産減価償却率平均値テキスト">
          <a:extLst>
            <a:ext uri="{FF2B5EF4-FFF2-40B4-BE49-F238E27FC236}">
              <a16:creationId xmlns:a16="http://schemas.microsoft.com/office/drawing/2014/main" id="{5C1289DA-7183-4678-9CAD-FA377035B91C}"/>
            </a:ext>
          </a:extLst>
        </xdr:cNvPr>
        <xdr:cNvSpPr txBox="1"/>
      </xdr:nvSpPr>
      <xdr:spPr>
        <a:xfrm>
          <a:off x="4813300" y="512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5" name="フローチャート: 判断 74">
          <a:extLst>
            <a:ext uri="{FF2B5EF4-FFF2-40B4-BE49-F238E27FC236}">
              <a16:creationId xmlns:a16="http://schemas.microsoft.com/office/drawing/2014/main" id="{959C9BD2-5142-4AA2-95BE-B41C87E5ABEE}"/>
            </a:ext>
          </a:extLst>
        </xdr:cNvPr>
        <xdr:cNvSpPr/>
      </xdr:nvSpPr>
      <xdr:spPr>
        <a:xfrm>
          <a:off x="47117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76" name="フローチャート: 判断 75">
          <a:extLst>
            <a:ext uri="{FF2B5EF4-FFF2-40B4-BE49-F238E27FC236}">
              <a16:creationId xmlns:a16="http://schemas.microsoft.com/office/drawing/2014/main" id="{D4C52035-1D57-4AAA-B269-E645337247DB}"/>
            </a:ext>
          </a:extLst>
        </xdr:cNvPr>
        <xdr:cNvSpPr/>
      </xdr:nvSpPr>
      <xdr:spPr>
        <a:xfrm>
          <a:off x="4000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77" name="フローチャート: 判断 76">
          <a:extLst>
            <a:ext uri="{FF2B5EF4-FFF2-40B4-BE49-F238E27FC236}">
              <a16:creationId xmlns:a16="http://schemas.microsoft.com/office/drawing/2014/main" id="{676BD4D8-17C9-46AC-BE12-5CB6E386B149}"/>
            </a:ext>
          </a:extLst>
        </xdr:cNvPr>
        <xdr:cNvSpPr/>
      </xdr:nvSpPr>
      <xdr:spPr>
        <a:xfrm>
          <a:off x="3238500" y="51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78" name="フローチャート: 判断 77">
          <a:extLst>
            <a:ext uri="{FF2B5EF4-FFF2-40B4-BE49-F238E27FC236}">
              <a16:creationId xmlns:a16="http://schemas.microsoft.com/office/drawing/2014/main" id="{A43D7831-8E1D-4782-9A00-7F0F3CA71EA8}"/>
            </a:ext>
          </a:extLst>
        </xdr:cNvPr>
        <xdr:cNvSpPr/>
      </xdr:nvSpPr>
      <xdr:spPr>
        <a:xfrm>
          <a:off x="24765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79" name="フローチャート: 判断 78">
          <a:extLst>
            <a:ext uri="{FF2B5EF4-FFF2-40B4-BE49-F238E27FC236}">
              <a16:creationId xmlns:a16="http://schemas.microsoft.com/office/drawing/2014/main" id="{36A0F911-B9BA-4CF0-9E75-295016B6BDAA}"/>
            </a:ext>
          </a:extLst>
        </xdr:cNvPr>
        <xdr:cNvSpPr/>
      </xdr:nvSpPr>
      <xdr:spPr>
        <a:xfrm>
          <a:off x="1714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FC41262-CF03-4B4B-BEC1-4DBECA2DE18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8B4615A-4C43-4AF2-83A0-E2F7E838931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AE4D35A-701F-4090-B362-BB824CEE497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F42F25B-0078-4AE4-A446-0A0E471D2C0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5BF8C21-DCE6-4CDC-9B07-C35B6414A08E}"/>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29</xdr:row>
      <xdr:rowOff>157933</xdr:rowOff>
    </xdr:from>
    <xdr:to>
      <xdr:col>11</xdr:col>
      <xdr:colOff>187325</xdr:colOff>
      <xdr:row>30</xdr:row>
      <xdr:rowOff>88083</xdr:rowOff>
    </xdr:to>
    <xdr:sp macro="" textlink="">
      <xdr:nvSpPr>
        <xdr:cNvPr id="85" name="楕円 84">
          <a:extLst>
            <a:ext uri="{FF2B5EF4-FFF2-40B4-BE49-F238E27FC236}">
              <a16:creationId xmlns:a16="http://schemas.microsoft.com/office/drawing/2014/main" id="{EE265982-E318-4066-9445-9CA5942651F1}"/>
            </a:ext>
          </a:extLst>
        </xdr:cNvPr>
        <xdr:cNvSpPr/>
      </xdr:nvSpPr>
      <xdr:spPr>
        <a:xfrm>
          <a:off x="2476500" y="51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18597</xdr:rowOff>
    </xdr:from>
    <xdr:to>
      <xdr:col>7</xdr:col>
      <xdr:colOff>187325</xdr:colOff>
      <xdr:row>31</xdr:row>
      <xdr:rowOff>120197</xdr:rowOff>
    </xdr:to>
    <xdr:sp macro="" textlink="">
      <xdr:nvSpPr>
        <xdr:cNvPr id="86" name="楕円 85">
          <a:extLst>
            <a:ext uri="{FF2B5EF4-FFF2-40B4-BE49-F238E27FC236}">
              <a16:creationId xmlns:a16="http://schemas.microsoft.com/office/drawing/2014/main" id="{77A558D1-BA5C-4F76-9E25-3F2CC8C815D1}"/>
            </a:ext>
          </a:extLst>
        </xdr:cNvPr>
        <xdr:cNvSpPr/>
      </xdr:nvSpPr>
      <xdr:spPr>
        <a:xfrm>
          <a:off x="1714500" y="53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37283</xdr:rowOff>
    </xdr:from>
    <xdr:to>
      <xdr:col>11</xdr:col>
      <xdr:colOff>136525</xdr:colOff>
      <xdr:row>31</xdr:row>
      <xdr:rowOff>69397</xdr:rowOff>
    </xdr:to>
    <xdr:cxnSp macro="">
      <xdr:nvCxnSpPr>
        <xdr:cNvPr id="87" name="直線コネクタ 86">
          <a:extLst>
            <a:ext uri="{FF2B5EF4-FFF2-40B4-BE49-F238E27FC236}">
              <a16:creationId xmlns:a16="http://schemas.microsoft.com/office/drawing/2014/main" id="{1049AA42-DC0E-465D-BE61-152C6292F8CF}"/>
            </a:ext>
          </a:extLst>
        </xdr:cNvPr>
        <xdr:cNvCxnSpPr/>
      </xdr:nvCxnSpPr>
      <xdr:spPr>
        <a:xfrm flipV="1">
          <a:off x="1765300" y="5180783"/>
          <a:ext cx="762000" cy="20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88" name="n_1aveValue有形固定資産減価償却率">
          <a:extLst>
            <a:ext uri="{FF2B5EF4-FFF2-40B4-BE49-F238E27FC236}">
              <a16:creationId xmlns:a16="http://schemas.microsoft.com/office/drawing/2014/main" id="{0A7609F4-4D40-479B-9B3C-EF6D39623DB0}"/>
            </a:ext>
          </a:extLst>
        </xdr:cNvPr>
        <xdr:cNvSpPr txBox="1"/>
      </xdr:nvSpPr>
      <xdr:spPr>
        <a:xfrm>
          <a:off x="38360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89" name="n_2aveValue有形固定資産減価償却率">
          <a:extLst>
            <a:ext uri="{FF2B5EF4-FFF2-40B4-BE49-F238E27FC236}">
              <a16:creationId xmlns:a16="http://schemas.microsoft.com/office/drawing/2014/main" id="{9ED817EB-6D4C-4951-9DA4-E4487E85341C}"/>
            </a:ext>
          </a:extLst>
        </xdr:cNvPr>
        <xdr:cNvSpPr txBox="1"/>
      </xdr:nvSpPr>
      <xdr:spPr>
        <a:xfrm>
          <a:off x="3086744"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100801</xdr:rowOff>
    </xdr:from>
    <xdr:ext cx="405111" cy="259045"/>
    <xdr:sp macro="" textlink="">
      <xdr:nvSpPr>
        <xdr:cNvPr id="90" name="n_3aveValue有形固定資産減価償却率">
          <a:extLst>
            <a:ext uri="{FF2B5EF4-FFF2-40B4-BE49-F238E27FC236}">
              <a16:creationId xmlns:a16="http://schemas.microsoft.com/office/drawing/2014/main" id="{C219CD0A-0563-4104-9669-841DB95FE5B9}"/>
            </a:ext>
          </a:extLst>
        </xdr:cNvPr>
        <xdr:cNvSpPr txBox="1"/>
      </xdr:nvSpPr>
      <xdr:spPr>
        <a:xfrm>
          <a:off x="2324744" y="524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86105</xdr:rowOff>
    </xdr:from>
    <xdr:ext cx="405111" cy="259045"/>
    <xdr:sp macro="" textlink="">
      <xdr:nvSpPr>
        <xdr:cNvPr id="91" name="n_4aveValue有形固定資産減価償却率">
          <a:extLst>
            <a:ext uri="{FF2B5EF4-FFF2-40B4-BE49-F238E27FC236}">
              <a16:creationId xmlns:a16="http://schemas.microsoft.com/office/drawing/2014/main" id="{97C43FF0-01BF-4F0E-BCAB-DA827FE4EBC2}"/>
            </a:ext>
          </a:extLst>
        </xdr:cNvPr>
        <xdr:cNvSpPr txBox="1"/>
      </xdr:nvSpPr>
      <xdr:spPr>
        <a:xfrm>
          <a:off x="1562744" y="488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104610</xdr:rowOff>
    </xdr:from>
    <xdr:ext cx="405111" cy="259045"/>
    <xdr:sp macro="" textlink="">
      <xdr:nvSpPr>
        <xdr:cNvPr id="92" name="n_3mainValue有形固定資産減価償却率">
          <a:extLst>
            <a:ext uri="{FF2B5EF4-FFF2-40B4-BE49-F238E27FC236}">
              <a16:creationId xmlns:a16="http://schemas.microsoft.com/office/drawing/2014/main" id="{191A0B51-8822-4E27-A10C-371ABCC721DB}"/>
            </a:ext>
          </a:extLst>
        </xdr:cNvPr>
        <xdr:cNvSpPr txBox="1"/>
      </xdr:nvSpPr>
      <xdr:spPr>
        <a:xfrm>
          <a:off x="2324744" y="490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111324</xdr:rowOff>
    </xdr:from>
    <xdr:ext cx="405111" cy="259045"/>
    <xdr:sp macro="" textlink="">
      <xdr:nvSpPr>
        <xdr:cNvPr id="93" name="n_4mainValue有形固定資産減価償却率">
          <a:extLst>
            <a:ext uri="{FF2B5EF4-FFF2-40B4-BE49-F238E27FC236}">
              <a16:creationId xmlns:a16="http://schemas.microsoft.com/office/drawing/2014/main" id="{A8AF6113-B80B-459D-9688-7E0795DAFE08}"/>
            </a:ext>
          </a:extLst>
        </xdr:cNvPr>
        <xdr:cNvSpPr txBox="1"/>
      </xdr:nvSpPr>
      <xdr:spPr>
        <a:xfrm>
          <a:off x="1562744" y="5426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D7B0C245-9D5A-4203-8113-4DB747C8D9F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3FE593E9-62B9-44A4-B3B4-564114D8240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3116B460-24EC-43FB-A471-7E59781D4DA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F07CF174-83AF-4424-B007-D39FF287894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36668913-E484-4D72-B851-3D398E7EBD6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6EEFB3F5-4AA1-4B57-BF30-FB6598C6AD9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216BABB6-52D4-4B34-851B-43477BE20FA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17EBB6DA-2119-4051-9845-A1EB186E507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D9B900F9-E721-4229-9E98-44365297AD4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43C970D-F53A-4F25-8B12-9A079ADFA4B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6FAA5750-2CD3-4ABF-888D-B6694CF394A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2EEBB2F4-1661-4416-A5C9-E042E3283EA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6F4668D1-8597-4F95-815E-C19A8C62D32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経常的な歳入および充当可能財源が大きく増加することない一方で、基幹施設の更新に伴う債務の増により、平成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年度以降償還比率が高くなっている。施設更新および大型の投資的事業が完了し償還が開始する令和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年度までは大きく減少しない見込みであるが、以降は減少していく計画である。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8C2CB356-C42A-41FD-BB1F-0E411C47D1F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DEFBBD66-1BC3-4B04-9559-9B87AC02476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5D802622-CAC9-4C2A-A928-6E30845E4CF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75ADA958-B6F7-4BA4-9CEF-8EA1333580C5}"/>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1" name="テキスト ボックス 110">
          <a:extLst>
            <a:ext uri="{FF2B5EF4-FFF2-40B4-BE49-F238E27FC236}">
              <a16:creationId xmlns:a16="http://schemas.microsoft.com/office/drawing/2014/main" id="{32754E54-F286-44B1-B0F1-08754AA08BD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1DD3931E-BB47-4B6E-AB77-2500BFB2A4B7}"/>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A605CB63-5B85-4608-8FB9-FD35DC7CFE9D}"/>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CDE3E05D-CA5C-4CE9-94CE-3E95295594B8}"/>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59482A5A-7062-40CA-ABEB-D348F43B9C54}"/>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35D29AAE-C2FE-4EBA-827C-E3BA607E3CE8}"/>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9F0A7945-130D-4110-8ED4-863D5DAEEE46}"/>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F780643B-F7CD-4FA0-8BE9-9E4745EC9008}"/>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a:extLst>
            <a:ext uri="{FF2B5EF4-FFF2-40B4-BE49-F238E27FC236}">
              <a16:creationId xmlns:a16="http://schemas.microsoft.com/office/drawing/2014/main" id="{3BD64FBD-8E19-4B56-A4DB-990A1268A308}"/>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F59CF2DB-3631-4A19-8047-EABC3C834E1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15479386-FAF4-4781-A48F-C9A6946C5BF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33666</xdr:rowOff>
    </xdr:to>
    <xdr:cxnSp macro="">
      <xdr:nvCxnSpPr>
        <xdr:cNvPr id="122" name="直線コネクタ 121">
          <a:extLst>
            <a:ext uri="{FF2B5EF4-FFF2-40B4-BE49-F238E27FC236}">
              <a16:creationId xmlns:a16="http://schemas.microsoft.com/office/drawing/2014/main" id="{5E16D24F-E82C-44F6-9540-86720F65E0F9}"/>
            </a:ext>
          </a:extLst>
        </xdr:cNvPr>
        <xdr:cNvCxnSpPr/>
      </xdr:nvCxnSpPr>
      <xdr:spPr>
        <a:xfrm flipV="1">
          <a:off x="14793595" y="4541308"/>
          <a:ext cx="1269" cy="115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37493</xdr:rowOff>
    </xdr:from>
    <xdr:ext cx="469744" cy="259045"/>
    <xdr:sp macro="" textlink="">
      <xdr:nvSpPr>
        <xdr:cNvPr id="123" name="債務償還比率最小値テキスト">
          <a:extLst>
            <a:ext uri="{FF2B5EF4-FFF2-40B4-BE49-F238E27FC236}">
              <a16:creationId xmlns:a16="http://schemas.microsoft.com/office/drawing/2014/main" id="{8FDA296A-B486-4A79-BD43-59F822A463F2}"/>
            </a:ext>
          </a:extLst>
        </xdr:cNvPr>
        <xdr:cNvSpPr txBox="1"/>
      </xdr:nvSpPr>
      <xdr:spPr>
        <a:xfrm>
          <a:off x="14846300" y="569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33666</xdr:rowOff>
    </xdr:from>
    <xdr:to>
      <xdr:col>76</xdr:col>
      <xdr:colOff>111125</xdr:colOff>
      <xdr:row>33</xdr:row>
      <xdr:rowOff>33666</xdr:rowOff>
    </xdr:to>
    <xdr:cxnSp macro="">
      <xdr:nvCxnSpPr>
        <xdr:cNvPr id="124" name="直線コネクタ 123">
          <a:extLst>
            <a:ext uri="{FF2B5EF4-FFF2-40B4-BE49-F238E27FC236}">
              <a16:creationId xmlns:a16="http://schemas.microsoft.com/office/drawing/2014/main" id="{8D2BE783-0B1C-4AA2-8F5C-188E0827C8A1}"/>
            </a:ext>
          </a:extLst>
        </xdr:cNvPr>
        <xdr:cNvCxnSpPr/>
      </xdr:nvCxnSpPr>
      <xdr:spPr>
        <a:xfrm>
          <a:off x="14706600" y="569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a:extLst>
            <a:ext uri="{FF2B5EF4-FFF2-40B4-BE49-F238E27FC236}">
              <a16:creationId xmlns:a16="http://schemas.microsoft.com/office/drawing/2014/main" id="{F2C506BB-9528-44AF-ABC2-6462DEAF4A3C}"/>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a:extLst>
            <a:ext uri="{FF2B5EF4-FFF2-40B4-BE49-F238E27FC236}">
              <a16:creationId xmlns:a16="http://schemas.microsoft.com/office/drawing/2014/main" id="{C49740BE-4B7D-4AA8-928E-C03C9BF4575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76746</xdr:rowOff>
    </xdr:from>
    <xdr:ext cx="469744" cy="259045"/>
    <xdr:sp macro="" textlink="">
      <xdr:nvSpPr>
        <xdr:cNvPr id="127" name="債務償還比率平均値テキスト">
          <a:extLst>
            <a:ext uri="{FF2B5EF4-FFF2-40B4-BE49-F238E27FC236}">
              <a16:creationId xmlns:a16="http://schemas.microsoft.com/office/drawing/2014/main" id="{0AF1BDCE-BD66-4CAA-9F38-C4F2EDC9C285}"/>
            </a:ext>
          </a:extLst>
        </xdr:cNvPr>
        <xdr:cNvSpPr txBox="1"/>
      </xdr:nvSpPr>
      <xdr:spPr>
        <a:xfrm>
          <a:off x="14846300" y="453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53869</xdr:rowOff>
    </xdr:from>
    <xdr:to>
      <xdr:col>76</xdr:col>
      <xdr:colOff>73025</xdr:colOff>
      <xdr:row>27</xdr:row>
      <xdr:rowOff>155469</xdr:rowOff>
    </xdr:to>
    <xdr:sp macro="" textlink="">
      <xdr:nvSpPr>
        <xdr:cNvPr id="128" name="フローチャート: 判断 127">
          <a:extLst>
            <a:ext uri="{FF2B5EF4-FFF2-40B4-BE49-F238E27FC236}">
              <a16:creationId xmlns:a16="http://schemas.microsoft.com/office/drawing/2014/main" id="{2B87D7E7-DCB4-4B07-98A2-55052B684E3D}"/>
            </a:ext>
          </a:extLst>
        </xdr:cNvPr>
        <xdr:cNvSpPr/>
      </xdr:nvSpPr>
      <xdr:spPr>
        <a:xfrm>
          <a:off x="14744700" y="468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66103</xdr:rowOff>
    </xdr:from>
    <xdr:to>
      <xdr:col>72</xdr:col>
      <xdr:colOff>123825</xdr:colOff>
      <xdr:row>27</xdr:row>
      <xdr:rowOff>167703</xdr:rowOff>
    </xdr:to>
    <xdr:sp macro="" textlink="">
      <xdr:nvSpPr>
        <xdr:cNvPr id="129" name="フローチャート: 判断 128">
          <a:extLst>
            <a:ext uri="{FF2B5EF4-FFF2-40B4-BE49-F238E27FC236}">
              <a16:creationId xmlns:a16="http://schemas.microsoft.com/office/drawing/2014/main" id="{328256A3-5B99-4555-A430-570B8F4FFB1A}"/>
            </a:ext>
          </a:extLst>
        </xdr:cNvPr>
        <xdr:cNvSpPr/>
      </xdr:nvSpPr>
      <xdr:spPr>
        <a:xfrm>
          <a:off x="14033500" y="469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83746</xdr:rowOff>
    </xdr:from>
    <xdr:to>
      <xdr:col>68</xdr:col>
      <xdr:colOff>123825</xdr:colOff>
      <xdr:row>29</xdr:row>
      <xdr:rowOff>13896</xdr:rowOff>
    </xdr:to>
    <xdr:sp macro="" textlink="">
      <xdr:nvSpPr>
        <xdr:cNvPr id="130" name="フローチャート: 判断 129">
          <a:extLst>
            <a:ext uri="{FF2B5EF4-FFF2-40B4-BE49-F238E27FC236}">
              <a16:creationId xmlns:a16="http://schemas.microsoft.com/office/drawing/2014/main" id="{DA5FE6A4-BCDA-402B-BD16-595E7F4800F6}"/>
            </a:ext>
          </a:extLst>
        </xdr:cNvPr>
        <xdr:cNvSpPr/>
      </xdr:nvSpPr>
      <xdr:spPr>
        <a:xfrm>
          <a:off x="13271500" y="488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14129</xdr:rowOff>
    </xdr:from>
    <xdr:to>
      <xdr:col>64</xdr:col>
      <xdr:colOff>123825</xdr:colOff>
      <xdr:row>29</xdr:row>
      <xdr:rowOff>115729</xdr:rowOff>
    </xdr:to>
    <xdr:sp macro="" textlink="">
      <xdr:nvSpPr>
        <xdr:cNvPr id="131" name="フローチャート: 判断 130">
          <a:extLst>
            <a:ext uri="{FF2B5EF4-FFF2-40B4-BE49-F238E27FC236}">
              <a16:creationId xmlns:a16="http://schemas.microsoft.com/office/drawing/2014/main" id="{7CD07581-D349-439E-A24A-4AF5D0BD9BA3}"/>
            </a:ext>
          </a:extLst>
        </xdr:cNvPr>
        <xdr:cNvSpPr/>
      </xdr:nvSpPr>
      <xdr:spPr>
        <a:xfrm>
          <a:off x="125095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109654</xdr:rowOff>
    </xdr:from>
    <xdr:to>
      <xdr:col>60</xdr:col>
      <xdr:colOff>123825</xdr:colOff>
      <xdr:row>29</xdr:row>
      <xdr:rowOff>39804</xdr:rowOff>
    </xdr:to>
    <xdr:sp macro="" textlink="">
      <xdr:nvSpPr>
        <xdr:cNvPr id="132" name="フローチャート: 判断 131">
          <a:extLst>
            <a:ext uri="{FF2B5EF4-FFF2-40B4-BE49-F238E27FC236}">
              <a16:creationId xmlns:a16="http://schemas.microsoft.com/office/drawing/2014/main" id="{14681F50-346C-4A5A-8A20-765E5982BB63}"/>
            </a:ext>
          </a:extLst>
        </xdr:cNvPr>
        <xdr:cNvSpPr/>
      </xdr:nvSpPr>
      <xdr:spPr>
        <a:xfrm>
          <a:off x="11747500" y="491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7D44B487-DED5-4662-9F7A-EAFAC40B644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2CACA3E-9289-4EDC-8F2D-83BA136FB2E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9753565D-440C-4963-B996-0A5D27851F32}"/>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3B8C409-6938-4A1D-ADF5-9E1D1186820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4D71AA1-2A28-4DCC-9024-D84C6A27567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134154</xdr:rowOff>
    </xdr:from>
    <xdr:to>
      <xdr:col>76</xdr:col>
      <xdr:colOff>73025</xdr:colOff>
      <xdr:row>32</xdr:row>
      <xdr:rowOff>64304</xdr:rowOff>
    </xdr:to>
    <xdr:sp macro="" textlink="">
      <xdr:nvSpPr>
        <xdr:cNvPr id="138" name="楕円 137">
          <a:extLst>
            <a:ext uri="{FF2B5EF4-FFF2-40B4-BE49-F238E27FC236}">
              <a16:creationId xmlns:a16="http://schemas.microsoft.com/office/drawing/2014/main" id="{9FB571E9-F0A2-4CE1-BEE7-61E190B99C33}"/>
            </a:ext>
          </a:extLst>
        </xdr:cNvPr>
        <xdr:cNvSpPr/>
      </xdr:nvSpPr>
      <xdr:spPr>
        <a:xfrm>
          <a:off x="14744700" y="54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112581</xdr:rowOff>
    </xdr:from>
    <xdr:ext cx="469744" cy="259045"/>
    <xdr:sp macro="" textlink="">
      <xdr:nvSpPr>
        <xdr:cNvPr id="139" name="債務償還比率該当値テキスト">
          <a:extLst>
            <a:ext uri="{FF2B5EF4-FFF2-40B4-BE49-F238E27FC236}">
              <a16:creationId xmlns:a16="http://schemas.microsoft.com/office/drawing/2014/main" id="{CFA9CC08-FD06-4ABC-9B04-AD310F2419DA}"/>
            </a:ext>
          </a:extLst>
        </xdr:cNvPr>
        <xdr:cNvSpPr txBox="1"/>
      </xdr:nvSpPr>
      <xdr:spPr>
        <a:xfrm>
          <a:off x="14846300" y="54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148008</xdr:rowOff>
    </xdr:from>
    <xdr:to>
      <xdr:col>72</xdr:col>
      <xdr:colOff>123825</xdr:colOff>
      <xdr:row>32</xdr:row>
      <xdr:rowOff>78158</xdr:rowOff>
    </xdr:to>
    <xdr:sp macro="" textlink="">
      <xdr:nvSpPr>
        <xdr:cNvPr id="140" name="楕円 139">
          <a:extLst>
            <a:ext uri="{FF2B5EF4-FFF2-40B4-BE49-F238E27FC236}">
              <a16:creationId xmlns:a16="http://schemas.microsoft.com/office/drawing/2014/main" id="{B6B644E2-E5BE-4269-AA03-5C335913DEBB}"/>
            </a:ext>
          </a:extLst>
        </xdr:cNvPr>
        <xdr:cNvSpPr/>
      </xdr:nvSpPr>
      <xdr:spPr>
        <a:xfrm>
          <a:off x="14033500" y="54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13504</xdr:rowOff>
    </xdr:from>
    <xdr:to>
      <xdr:col>76</xdr:col>
      <xdr:colOff>22225</xdr:colOff>
      <xdr:row>32</xdr:row>
      <xdr:rowOff>27358</xdr:rowOff>
    </xdr:to>
    <xdr:cxnSp macro="">
      <xdr:nvCxnSpPr>
        <xdr:cNvPr id="141" name="直線コネクタ 140">
          <a:extLst>
            <a:ext uri="{FF2B5EF4-FFF2-40B4-BE49-F238E27FC236}">
              <a16:creationId xmlns:a16="http://schemas.microsoft.com/office/drawing/2014/main" id="{A182B609-7A30-4ECB-A313-4621622F0742}"/>
            </a:ext>
          </a:extLst>
        </xdr:cNvPr>
        <xdr:cNvCxnSpPr/>
      </xdr:nvCxnSpPr>
      <xdr:spPr>
        <a:xfrm flipV="1">
          <a:off x="14084300" y="5499904"/>
          <a:ext cx="7112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152865</xdr:rowOff>
    </xdr:from>
    <xdr:to>
      <xdr:col>68</xdr:col>
      <xdr:colOff>123825</xdr:colOff>
      <xdr:row>32</xdr:row>
      <xdr:rowOff>83015</xdr:rowOff>
    </xdr:to>
    <xdr:sp macro="" textlink="">
      <xdr:nvSpPr>
        <xdr:cNvPr id="142" name="楕円 141">
          <a:extLst>
            <a:ext uri="{FF2B5EF4-FFF2-40B4-BE49-F238E27FC236}">
              <a16:creationId xmlns:a16="http://schemas.microsoft.com/office/drawing/2014/main" id="{77BA2288-3E7D-4245-BB66-99D32796A322}"/>
            </a:ext>
          </a:extLst>
        </xdr:cNvPr>
        <xdr:cNvSpPr/>
      </xdr:nvSpPr>
      <xdr:spPr>
        <a:xfrm>
          <a:off x="13271500" y="54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27358</xdr:rowOff>
    </xdr:from>
    <xdr:to>
      <xdr:col>72</xdr:col>
      <xdr:colOff>73025</xdr:colOff>
      <xdr:row>32</xdr:row>
      <xdr:rowOff>32215</xdr:rowOff>
    </xdr:to>
    <xdr:cxnSp macro="">
      <xdr:nvCxnSpPr>
        <xdr:cNvPr id="143" name="直線コネクタ 142">
          <a:extLst>
            <a:ext uri="{FF2B5EF4-FFF2-40B4-BE49-F238E27FC236}">
              <a16:creationId xmlns:a16="http://schemas.microsoft.com/office/drawing/2014/main" id="{60B75015-C503-4802-8D2F-63C3DDC3A21E}"/>
            </a:ext>
          </a:extLst>
        </xdr:cNvPr>
        <xdr:cNvCxnSpPr/>
      </xdr:nvCxnSpPr>
      <xdr:spPr>
        <a:xfrm flipV="1">
          <a:off x="13322300" y="5513758"/>
          <a:ext cx="762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55732</xdr:rowOff>
    </xdr:from>
    <xdr:to>
      <xdr:col>64</xdr:col>
      <xdr:colOff>123825</xdr:colOff>
      <xdr:row>33</xdr:row>
      <xdr:rowOff>157331</xdr:rowOff>
    </xdr:to>
    <xdr:sp macro="" textlink="">
      <xdr:nvSpPr>
        <xdr:cNvPr id="144" name="楕円 143">
          <a:extLst>
            <a:ext uri="{FF2B5EF4-FFF2-40B4-BE49-F238E27FC236}">
              <a16:creationId xmlns:a16="http://schemas.microsoft.com/office/drawing/2014/main" id="{2D15BD05-9A2F-44F1-B43E-D5FA42E6BF29}"/>
            </a:ext>
          </a:extLst>
        </xdr:cNvPr>
        <xdr:cNvSpPr/>
      </xdr:nvSpPr>
      <xdr:spPr>
        <a:xfrm>
          <a:off x="12509500" y="5713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32215</xdr:rowOff>
    </xdr:from>
    <xdr:to>
      <xdr:col>68</xdr:col>
      <xdr:colOff>73025</xdr:colOff>
      <xdr:row>33</xdr:row>
      <xdr:rowOff>106531</xdr:rowOff>
    </xdr:to>
    <xdr:cxnSp macro="">
      <xdr:nvCxnSpPr>
        <xdr:cNvPr id="145" name="直線コネクタ 144">
          <a:extLst>
            <a:ext uri="{FF2B5EF4-FFF2-40B4-BE49-F238E27FC236}">
              <a16:creationId xmlns:a16="http://schemas.microsoft.com/office/drawing/2014/main" id="{59DA962C-4388-4F2B-9F10-532F5F343229}"/>
            </a:ext>
          </a:extLst>
        </xdr:cNvPr>
        <xdr:cNvCxnSpPr/>
      </xdr:nvCxnSpPr>
      <xdr:spPr>
        <a:xfrm flipV="1">
          <a:off x="12560300" y="5518615"/>
          <a:ext cx="762000" cy="2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88816</xdr:rowOff>
    </xdr:from>
    <xdr:to>
      <xdr:col>60</xdr:col>
      <xdr:colOff>123825</xdr:colOff>
      <xdr:row>32</xdr:row>
      <xdr:rowOff>18966</xdr:rowOff>
    </xdr:to>
    <xdr:sp macro="" textlink="">
      <xdr:nvSpPr>
        <xdr:cNvPr id="146" name="楕円 145">
          <a:extLst>
            <a:ext uri="{FF2B5EF4-FFF2-40B4-BE49-F238E27FC236}">
              <a16:creationId xmlns:a16="http://schemas.microsoft.com/office/drawing/2014/main" id="{9D6973CD-901E-45EF-8F53-E47D3E9FF170}"/>
            </a:ext>
          </a:extLst>
        </xdr:cNvPr>
        <xdr:cNvSpPr/>
      </xdr:nvSpPr>
      <xdr:spPr>
        <a:xfrm>
          <a:off x="11747500" y="54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139616</xdr:rowOff>
    </xdr:from>
    <xdr:to>
      <xdr:col>64</xdr:col>
      <xdr:colOff>73025</xdr:colOff>
      <xdr:row>33</xdr:row>
      <xdr:rowOff>106531</xdr:rowOff>
    </xdr:to>
    <xdr:cxnSp macro="">
      <xdr:nvCxnSpPr>
        <xdr:cNvPr id="147" name="直線コネクタ 146">
          <a:extLst>
            <a:ext uri="{FF2B5EF4-FFF2-40B4-BE49-F238E27FC236}">
              <a16:creationId xmlns:a16="http://schemas.microsoft.com/office/drawing/2014/main" id="{EE4E0F73-572D-48C1-87FB-3CA0FD172ABD}"/>
            </a:ext>
          </a:extLst>
        </xdr:cNvPr>
        <xdr:cNvCxnSpPr/>
      </xdr:nvCxnSpPr>
      <xdr:spPr>
        <a:xfrm>
          <a:off x="11798300" y="5454566"/>
          <a:ext cx="762000" cy="30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12780</xdr:rowOff>
    </xdr:from>
    <xdr:ext cx="469744" cy="259045"/>
    <xdr:sp macro="" textlink="">
      <xdr:nvSpPr>
        <xdr:cNvPr id="148" name="n_1aveValue債務償還比率">
          <a:extLst>
            <a:ext uri="{FF2B5EF4-FFF2-40B4-BE49-F238E27FC236}">
              <a16:creationId xmlns:a16="http://schemas.microsoft.com/office/drawing/2014/main" id="{B586B08F-FFF7-4C55-A57A-BAEA79DA796B}"/>
            </a:ext>
          </a:extLst>
        </xdr:cNvPr>
        <xdr:cNvSpPr txBox="1"/>
      </xdr:nvSpPr>
      <xdr:spPr>
        <a:xfrm>
          <a:off x="13836727" y="447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30423</xdr:rowOff>
    </xdr:from>
    <xdr:ext cx="469744" cy="259045"/>
    <xdr:sp macro="" textlink="">
      <xdr:nvSpPr>
        <xdr:cNvPr id="149" name="n_2aveValue債務償還比率">
          <a:extLst>
            <a:ext uri="{FF2B5EF4-FFF2-40B4-BE49-F238E27FC236}">
              <a16:creationId xmlns:a16="http://schemas.microsoft.com/office/drawing/2014/main" id="{C2B790C2-4305-4E00-BB24-9955A1893E36}"/>
            </a:ext>
          </a:extLst>
        </xdr:cNvPr>
        <xdr:cNvSpPr txBox="1"/>
      </xdr:nvSpPr>
      <xdr:spPr>
        <a:xfrm>
          <a:off x="13087427" y="465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132256</xdr:rowOff>
    </xdr:from>
    <xdr:ext cx="469744" cy="259045"/>
    <xdr:sp macro="" textlink="">
      <xdr:nvSpPr>
        <xdr:cNvPr id="150" name="n_3aveValue債務償還比率">
          <a:extLst>
            <a:ext uri="{FF2B5EF4-FFF2-40B4-BE49-F238E27FC236}">
              <a16:creationId xmlns:a16="http://schemas.microsoft.com/office/drawing/2014/main" id="{B923DBFE-87D7-4EE9-9FEC-772AC3B3525B}"/>
            </a:ext>
          </a:extLst>
        </xdr:cNvPr>
        <xdr:cNvSpPr txBox="1"/>
      </xdr:nvSpPr>
      <xdr:spPr>
        <a:xfrm>
          <a:off x="12325427" y="47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56331</xdr:rowOff>
    </xdr:from>
    <xdr:ext cx="469744" cy="259045"/>
    <xdr:sp macro="" textlink="">
      <xdr:nvSpPr>
        <xdr:cNvPr id="151" name="n_4aveValue債務償還比率">
          <a:extLst>
            <a:ext uri="{FF2B5EF4-FFF2-40B4-BE49-F238E27FC236}">
              <a16:creationId xmlns:a16="http://schemas.microsoft.com/office/drawing/2014/main" id="{0EFFC549-2462-4FFC-9EA3-175B24D6B405}"/>
            </a:ext>
          </a:extLst>
        </xdr:cNvPr>
        <xdr:cNvSpPr txBox="1"/>
      </xdr:nvSpPr>
      <xdr:spPr>
        <a:xfrm>
          <a:off x="11563427" y="468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69285</xdr:rowOff>
    </xdr:from>
    <xdr:ext cx="469744" cy="259045"/>
    <xdr:sp macro="" textlink="">
      <xdr:nvSpPr>
        <xdr:cNvPr id="152" name="n_1mainValue債務償還比率">
          <a:extLst>
            <a:ext uri="{FF2B5EF4-FFF2-40B4-BE49-F238E27FC236}">
              <a16:creationId xmlns:a16="http://schemas.microsoft.com/office/drawing/2014/main" id="{CB887A22-8534-409A-AF28-ACFAB322646A}"/>
            </a:ext>
          </a:extLst>
        </xdr:cNvPr>
        <xdr:cNvSpPr txBox="1"/>
      </xdr:nvSpPr>
      <xdr:spPr>
        <a:xfrm>
          <a:off x="13836727" y="555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74142</xdr:rowOff>
    </xdr:from>
    <xdr:ext cx="469744" cy="259045"/>
    <xdr:sp macro="" textlink="">
      <xdr:nvSpPr>
        <xdr:cNvPr id="153" name="n_2mainValue債務償還比率">
          <a:extLst>
            <a:ext uri="{FF2B5EF4-FFF2-40B4-BE49-F238E27FC236}">
              <a16:creationId xmlns:a16="http://schemas.microsoft.com/office/drawing/2014/main" id="{C22D4594-803B-4371-94D7-D6C23A917683}"/>
            </a:ext>
          </a:extLst>
        </xdr:cNvPr>
        <xdr:cNvSpPr txBox="1"/>
      </xdr:nvSpPr>
      <xdr:spPr>
        <a:xfrm>
          <a:off x="13087427" y="556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148458</xdr:rowOff>
    </xdr:from>
    <xdr:ext cx="469744" cy="259045"/>
    <xdr:sp macro="" textlink="">
      <xdr:nvSpPr>
        <xdr:cNvPr id="154" name="n_3mainValue債務償還比率">
          <a:extLst>
            <a:ext uri="{FF2B5EF4-FFF2-40B4-BE49-F238E27FC236}">
              <a16:creationId xmlns:a16="http://schemas.microsoft.com/office/drawing/2014/main" id="{DE2476C2-BC30-4085-9F02-AC02284E0B49}"/>
            </a:ext>
          </a:extLst>
        </xdr:cNvPr>
        <xdr:cNvSpPr txBox="1"/>
      </xdr:nvSpPr>
      <xdr:spPr>
        <a:xfrm>
          <a:off x="12325427" y="580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10093</xdr:rowOff>
    </xdr:from>
    <xdr:ext cx="469744" cy="259045"/>
    <xdr:sp macro="" textlink="">
      <xdr:nvSpPr>
        <xdr:cNvPr id="155" name="n_4mainValue債務償還比率">
          <a:extLst>
            <a:ext uri="{FF2B5EF4-FFF2-40B4-BE49-F238E27FC236}">
              <a16:creationId xmlns:a16="http://schemas.microsoft.com/office/drawing/2014/main" id="{5E580CDF-50A4-4867-8A20-079D342D852C}"/>
            </a:ext>
          </a:extLst>
        </xdr:cNvPr>
        <xdr:cNvSpPr txBox="1"/>
      </xdr:nvSpPr>
      <xdr:spPr>
        <a:xfrm>
          <a:off x="11563427" y="549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1C84D2BC-2658-4667-8808-D0861914A41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D01C4A92-1328-418C-B98C-D10893B6BD0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60CF16D4-508B-49D4-B211-107E90A54CA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9C8EF9EC-E41F-4C91-9167-7708ADB8B983}"/>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EF2F5C78-BC76-465E-8F75-28402ACF387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DB2ECDD6-6097-4DA5-90DF-7242624AD65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2E2620-2C44-4C89-A378-159CB28D686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A37902-610B-4542-94B9-1BC76C31FBA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187A77-3AE0-4163-86E4-5B1D958F95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A2A121-5461-42A8-86A2-37E1EE9FEE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2BEDF7-162F-4DBD-8132-27B28A1737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F5D795-BA5F-4C78-82BC-0C08ECFE88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FDAB15-E8D7-4A6E-BE8C-C15357C29C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DF6B10-0154-4B29-B3BB-98E0985017A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AF96D3-A72B-4D21-8BC5-3F82A919B3C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87B7E3-5560-4B56-A33B-9F02B9E9692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
1,362
57.97
3,736,487
3,483,938
169,298
1,478,693
4,220,678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558AA5-782C-4A9C-9C65-55435030024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181AD1-86BC-4A63-AAEB-069B22EC669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596822-3177-4E76-BF28-FB736D15D4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64D45D-D9EC-4FA0-85BC-A01386D9D9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727663-DEB7-4452-9C92-2A09C132038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86B502B-29F2-44ED-89F3-E45C4ED77B5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7716BD-3CAD-4F34-87C0-33314EA259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CBFF14-AF5E-42C8-A5A1-2F4627D724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966892-6B69-4DFE-BD33-390CA160F9D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F72B13-3B00-456F-B379-86EF32AF6ED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37CE62-3C73-477F-BFFD-D6A6E62F71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9DF771E-2D19-42E6-A2B2-532D385896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1F26DD-3020-41CC-8278-B9D3B02968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E59680-E95E-49F3-A2A5-100A0B35EB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E9389C-C9A6-4B97-9C28-23C1A961435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ED6FD8-328B-4C8C-A53B-2BE7C43E003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D91A89-8C74-45AA-8CFB-CB6AB92CB02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E49191-C673-4A44-91F9-CB1E055F143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7AAC3D-31A7-4BCD-83E4-753485F11CC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403F2B-01CB-4416-8590-DE640B7809D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9A8A704-D1E2-483A-BE90-44A3EDA702A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6CE6CA-5281-42A3-8D53-C1277113937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A4FE05-4531-41B6-800F-0C9636FAB0A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215E76-5211-4E35-8404-313FAD8F9A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D21591-FD4D-4BC5-BFAC-E41CB5D48C4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B15CEE-4DB2-4C75-BC68-C0471902F58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9BE8B1-BA92-4F34-BBF8-72A49912E76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772EB8A-EDDA-4D2B-A8C3-C6FD4EC0F6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E9B7F9-7BAA-4C3E-8C2C-6390FDA8C1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3A0557-E30E-464B-B166-1A183AF3E8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544D3C-7B86-4D12-8D98-43C7A2F86ED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6E68572-2E48-4F15-BC58-827E4E531AA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7848FAF-E4E8-4DC1-AEDA-4561C0FCA8E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5E846DB6-82CC-4ED4-AAB6-350EB14A7FAF}"/>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F3AD4EB-1949-463B-A1B6-A20A8AB8937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D279E70-C172-4679-BE87-57792702301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7BB8DE0-E16E-4295-8774-F946B773C1C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355C870-EA07-4BCA-A70B-AFCDC7570EA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77E1073-3D41-4551-902E-23350C31E3F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3C99F42-DFB7-48B2-BEDC-302042203C4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629E814-CE59-43D4-BF15-D442B7CB6A3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2FEEC09-A9E4-4E67-B08C-E8E45CC52BE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CD2C5E7-C781-463D-8D3C-A07E111AA9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6371FF04-730D-4BB1-B5B5-B52B3E2D55B3}"/>
            </a:ext>
          </a:extLst>
        </xdr:cNvPr>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E837BEAD-17B1-4032-AF4B-685B26D0353B}"/>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0D30BC74-E414-42F1-83C6-34D3A744C39D}"/>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0B696476-9B3F-4CC9-99F8-177ABC62E7E5}"/>
            </a:ext>
          </a:extLst>
        </xdr:cNvPr>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8F9DB5F4-B793-4CB6-917B-565A10AEF0D7}"/>
            </a:ext>
          </a:extLst>
        </xdr:cNvPr>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a:extLst>
            <a:ext uri="{FF2B5EF4-FFF2-40B4-BE49-F238E27FC236}">
              <a16:creationId xmlns:a16="http://schemas.microsoft.com/office/drawing/2014/main" id="{3CD55DD9-8AD6-4BF4-84AF-9B8BCE09A877}"/>
            </a:ext>
          </a:extLst>
        </xdr:cNvPr>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B3CDD4F1-6E04-4B57-9FC7-5FB9C98781FF}"/>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231A0D07-06C4-44AD-9BDF-85C92B8C6C15}"/>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a:extLst>
            <a:ext uri="{FF2B5EF4-FFF2-40B4-BE49-F238E27FC236}">
              <a16:creationId xmlns:a16="http://schemas.microsoft.com/office/drawing/2014/main" id="{87E2C05D-9320-49B2-BBC1-E7C3F98861F4}"/>
            </a:ext>
          </a:extLst>
        </xdr:cNvPr>
        <xdr:cNvSpPr/>
      </xdr:nvSpPr>
      <xdr:spPr>
        <a:xfrm>
          <a:off x="2857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a:extLst>
            <a:ext uri="{FF2B5EF4-FFF2-40B4-BE49-F238E27FC236}">
              <a16:creationId xmlns:a16="http://schemas.microsoft.com/office/drawing/2014/main" id="{57182305-07B0-4E71-BE3E-635954068B1F}"/>
            </a:ext>
          </a:extLst>
        </xdr:cNvPr>
        <xdr:cNvSpPr/>
      </xdr:nvSpPr>
      <xdr:spPr>
        <a:xfrm>
          <a:off x="1968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AC1E9F5D-029F-4517-A2E0-C4BA8BC64994}"/>
            </a:ext>
          </a:extLst>
        </xdr:cNvPr>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C68CE88-5425-428E-8618-FE24F23436F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13383DF-F4EA-4E8F-AAB0-A5E0970DC3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E6D5046-ECF9-4896-8D4F-8AF90185E3B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C30ACEA-5CD4-491B-8AC9-594052E7694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BB2553B-5303-4E07-B563-2A6B4CAEE6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162560</xdr:rowOff>
    </xdr:from>
    <xdr:to>
      <xdr:col>10</xdr:col>
      <xdr:colOff>165100</xdr:colOff>
      <xdr:row>39</xdr:row>
      <xdr:rowOff>92710</xdr:rowOff>
    </xdr:to>
    <xdr:sp macro="" textlink="">
      <xdr:nvSpPr>
        <xdr:cNvPr id="71" name="楕円 70">
          <a:extLst>
            <a:ext uri="{FF2B5EF4-FFF2-40B4-BE49-F238E27FC236}">
              <a16:creationId xmlns:a16="http://schemas.microsoft.com/office/drawing/2014/main" id="{D87ACDB5-A5B1-4322-BFB7-BFEE60390836}"/>
            </a:ext>
          </a:extLst>
        </xdr:cNvPr>
        <xdr:cNvSpPr/>
      </xdr:nvSpPr>
      <xdr:spPr>
        <a:xfrm>
          <a:off x="196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72" name="楕円 71">
          <a:extLst>
            <a:ext uri="{FF2B5EF4-FFF2-40B4-BE49-F238E27FC236}">
              <a16:creationId xmlns:a16="http://schemas.microsoft.com/office/drawing/2014/main" id="{343E29EA-7319-4E49-A1D2-706CC5CF155E}"/>
            </a:ext>
          </a:extLst>
        </xdr:cNvPr>
        <xdr:cNvSpPr/>
      </xdr:nvSpPr>
      <xdr:spPr>
        <a:xfrm>
          <a:off x="107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144780</xdr:rowOff>
    </xdr:from>
    <xdr:to>
      <xdr:col>10</xdr:col>
      <xdr:colOff>114300</xdr:colOff>
      <xdr:row>39</xdr:row>
      <xdr:rowOff>41910</xdr:rowOff>
    </xdr:to>
    <xdr:cxnSp macro="">
      <xdr:nvCxnSpPr>
        <xdr:cNvPr id="73" name="直線コネクタ 72">
          <a:extLst>
            <a:ext uri="{FF2B5EF4-FFF2-40B4-BE49-F238E27FC236}">
              <a16:creationId xmlns:a16="http://schemas.microsoft.com/office/drawing/2014/main" id="{37D865FF-0E9D-46EF-99A1-C93F37D7BC91}"/>
            </a:ext>
          </a:extLst>
        </xdr:cNvPr>
        <xdr:cNvCxnSpPr/>
      </xdr:nvCxnSpPr>
      <xdr:spPr>
        <a:xfrm>
          <a:off x="1130300" y="6659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74" name="n_1aveValue【道路】&#10;有形固定資産減価償却率">
          <a:extLst>
            <a:ext uri="{FF2B5EF4-FFF2-40B4-BE49-F238E27FC236}">
              <a16:creationId xmlns:a16="http://schemas.microsoft.com/office/drawing/2014/main" id="{CBA0B2DD-2659-4F4D-81C5-FD1F2E66A475}"/>
            </a:ext>
          </a:extLst>
        </xdr:cNvPr>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90949</xdr:rowOff>
    </xdr:from>
    <xdr:ext cx="405111" cy="259045"/>
    <xdr:sp macro="" textlink="">
      <xdr:nvSpPr>
        <xdr:cNvPr id="75" name="n_2aveValue【道路】&#10;有形固定資産減価償却率">
          <a:extLst>
            <a:ext uri="{FF2B5EF4-FFF2-40B4-BE49-F238E27FC236}">
              <a16:creationId xmlns:a16="http://schemas.microsoft.com/office/drawing/2014/main" id="{65BC3178-9D37-46B8-8F6B-95BEB0D781D2}"/>
            </a:ext>
          </a:extLst>
        </xdr:cNvPr>
        <xdr:cNvSpPr txBox="1"/>
      </xdr:nvSpPr>
      <xdr:spPr>
        <a:xfrm>
          <a:off x="2705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56659</xdr:rowOff>
    </xdr:from>
    <xdr:ext cx="405111" cy="259045"/>
    <xdr:sp macro="" textlink="">
      <xdr:nvSpPr>
        <xdr:cNvPr id="76" name="n_3aveValue【道路】&#10;有形固定資産減価償却率">
          <a:extLst>
            <a:ext uri="{FF2B5EF4-FFF2-40B4-BE49-F238E27FC236}">
              <a16:creationId xmlns:a16="http://schemas.microsoft.com/office/drawing/2014/main" id="{49721C4D-CC46-4AD6-AFB2-48A02FC752A7}"/>
            </a:ext>
          </a:extLst>
        </xdr:cNvPr>
        <xdr:cNvSpPr txBox="1"/>
      </xdr:nvSpPr>
      <xdr:spPr>
        <a:xfrm>
          <a:off x="1816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77" name="n_4aveValue【道路】&#10;有形固定資産減価償却率">
          <a:extLst>
            <a:ext uri="{FF2B5EF4-FFF2-40B4-BE49-F238E27FC236}">
              <a16:creationId xmlns:a16="http://schemas.microsoft.com/office/drawing/2014/main" id="{77A65C36-EE11-4EB5-929E-A50C89449559}"/>
            </a:ext>
          </a:extLst>
        </xdr:cNvPr>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78" name="n_3mainValue【道路】&#10;有形固定資産減価償却率">
          <a:extLst>
            <a:ext uri="{FF2B5EF4-FFF2-40B4-BE49-F238E27FC236}">
              <a16:creationId xmlns:a16="http://schemas.microsoft.com/office/drawing/2014/main" id="{92498F26-2B65-4660-81F4-DCF94882044E}"/>
            </a:ext>
          </a:extLst>
        </xdr:cNvPr>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79" name="n_4mainValue【道路】&#10;有形固定資産減価償却率">
          <a:extLst>
            <a:ext uri="{FF2B5EF4-FFF2-40B4-BE49-F238E27FC236}">
              <a16:creationId xmlns:a16="http://schemas.microsoft.com/office/drawing/2014/main" id="{29C35E4D-2E7B-434D-B22A-F9EEDD2043E6}"/>
            </a:ext>
          </a:extLst>
        </xdr:cNvPr>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38174755-86E4-498B-BE92-CEC67768A6D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CE731910-8AF5-4C69-A9F2-A8C1DA0711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36A71754-E4C7-4EFD-A365-639284751C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76917B19-5BA7-40A0-A52B-EE4B2B9038F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FC7F195B-90B8-4224-9CE8-07D34701BB4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512FAF05-74E2-4EDE-ACDD-A54F3F78C3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BE214574-43AE-4274-A5BD-6BF42A6492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B9EDEA1E-748E-4C5B-ACEE-EF41A96AAB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542B0075-0031-4A77-BE37-7B9694AF5B5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FB3C6D37-2660-44C9-BCE5-DBC47721EF3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54C44539-9340-460D-BB31-A7288C5CA74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CCAFC897-7037-4809-BD76-CDFD09F0B44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7D15E931-BCBE-4FE4-8574-E4D5E0866B5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42FA06A4-0BAA-4D61-B2B3-44CE1323197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B4443673-68B7-4430-B098-C254CF83895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61A4A9AD-DD4B-4C39-AB01-B27D6675330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325313A-79E0-47C9-AEB1-1456DBDE060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8CC6AFEA-BD1B-4760-B7F7-B7A93CD74EF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1F407977-E30C-49AC-87BC-881CAC771F4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71FDFFEF-324B-49BB-BCF0-83BD071E7B9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9CBB156A-9708-4BE1-96A9-86A6CF443A6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AC824837-45CB-4AFA-8D8B-E0E86DB4C6E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BB15BDFD-C7C9-45CA-A69D-AE4A4170B00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03" name="直線コネクタ 102">
          <a:extLst>
            <a:ext uri="{FF2B5EF4-FFF2-40B4-BE49-F238E27FC236}">
              <a16:creationId xmlns:a16="http://schemas.microsoft.com/office/drawing/2014/main" id="{2BA9FE47-197B-4097-87C5-A6E146CB9F52}"/>
            </a:ext>
          </a:extLst>
        </xdr:cNvPr>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04" name="【道路】&#10;一人当たり延長最小値テキスト">
          <a:extLst>
            <a:ext uri="{FF2B5EF4-FFF2-40B4-BE49-F238E27FC236}">
              <a16:creationId xmlns:a16="http://schemas.microsoft.com/office/drawing/2014/main" id="{FFE67CF0-D225-4145-A112-C7F93D3D368B}"/>
            </a:ext>
          </a:extLst>
        </xdr:cNvPr>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05" name="直線コネクタ 104">
          <a:extLst>
            <a:ext uri="{FF2B5EF4-FFF2-40B4-BE49-F238E27FC236}">
              <a16:creationId xmlns:a16="http://schemas.microsoft.com/office/drawing/2014/main" id="{739B7191-AA38-49FB-99CA-4F124DC70B86}"/>
            </a:ext>
          </a:extLst>
        </xdr:cNvPr>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06" name="【道路】&#10;一人当たり延長最大値テキスト">
          <a:extLst>
            <a:ext uri="{FF2B5EF4-FFF2-40B4-BE49-F238E27FC236}">
              <a16:creationId xmlns:a16="http://schemas.microsoft.com/office/drawing/2014/main" id="{969D0200-5BE8-45E9-BA01-DEB63775E0C8}"/>
            </a:ext>
          </a:extLst>
        </xdr:cNvPr>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07" name="直線コネクタ 106">
          <a:extLst>
            <a:ext uri="{FF2B5EF4-FFF2-40B4-BE49-F238E27FC236}">
              <a16:creationId xmlns:a16="http://schemas.microsoft.com/office/drawing/2014/main" id="{1BBF1CE1-595C-4D97-BFA6-472E5B46DFD9}"/>
            </a:ext>
          </a:extLst>
        </xdr:cNvPr>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170880</xdr:rowOff>
    </xdr:from>
    <xdr:ext cx="534377" cy="259045"/>
    <xdr:sp macro="" textlink="">
      <xdr:nvSpPr>
        <xdr:cNvPr id="108" name="【道路】&#10;一人当たり延長平均値テキスト">
          <a:extLst>
            <a:ext uri="{FF2B5EF4-FFF2-40B4-BE49-F238E27FC236}">
              <a16:creationId xmlns:a16="http://schemas.microsoft.com/office/drawing/2014/main" id="{F008D7FD-0924-4648-9684-1E2569AA9334}"/>
            </a:ext>
          </a:extLst>
        </xdr:cNvPr>
        <xdr:cNvSpPr txBox="1"/>
      </xdr:nvSpPr>
      <xdr:spPr>
        <a:xfrm>
          <a:off x="10515600" y="668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09" name="フローチャート: 判断 108">
          <a:extLst>
            <a:ext uri="{FF2B5EF4-FFF2-40B4-BE49-F238E27FC236}">
              <a16:creationId xmlns:a16="http://schemas.microsoft.com/office/drawing/2014/main" id="{F9779C55-6E6F-4745-BB34-C2C9C385E1A7}"/>
            </a:ext>
          </a:extLst>
        </xdr:cNvPr>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0" name="フローチャート: 判断 109">
          <a:extLst>
            <a:ext uri="{FF2B5EF4-FFF2-40B4-BE49-F238E27FC236}">
              <a16:creationId xmlns:a16="http://schemas.microsoft.com/office/drawing/2014/main" id="{B58A11F7-98A0-423D-863A-0CEB74473985}"/>
            </a:ext>
          </a:extLst>
        </xdr:cNvPr>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11" name="フローチャート: 判断 110">
          <a:extLst>
            <a:ext uri="{FF2B5EF4-FFF2-40B4-BE49-F238E27FC236}">
              <a16:creationId xmlns:a16="http://schemas.microsoft.com/office/drawing/2014/main" id="{4DE2310F-ED6E-4C24-9A62-4B3FE11B0042}"/>
            </a:ext>
          </a:extLst>
        </xdr:cNvPr>
        <xdr:cNvSpPr/>
      </xdr:nvSpPr>
      <xdr:spPr>
        <a:xfrm>
          <a:off x="8699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12" name="フローチャート: 判断 111">
          <a:extLst>
            <a:ext uri="{FF2B5EF4-FFF2-40B4-BE49-F238E27FC236}">
              <a16:creationId xmlns:a16="http://schemas.microsoft.com/office/drawing/2014/main" id="{AF9A6D83-3393-40E1-B412-AAC03EC13622}"/>
            </a:ext>
          </a:extLst>
        </xdr:cNvPr>
        <xdr:cNvSpPr/>
      </xdr:nvSpPr>
      <xdr:spPr>
        <a:xfrm>
          <a:off x="7810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13" name="フローチャート: 判断 112">
          <a:extLst>
            <a:ext uri="{FF2B5EF4-FFF2-40B4-BE49-F238E27FC236}">
              <a16:creationId xmlns:a16="http://schemas.microsoft.com/office/drawing/2014/main" id="{FE6FEF79-13CA-43BB-B060-AE185E096656}"/>
            </a:ext>
          </a:extLst>
        </xdr:cNvPr>
        <xdr:cNvSpPr/>
      </xdr:nvSpPr>
      <xdr:spPr>
        <a:xfrm>
          <a:off x="6921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5740DBF6-584A-454A-AA09-97817EC02B5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D52D908F-EB87-48FC-AFC1-DFACBFCC25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89AB6E2-9EEB-460B-A702-AC41773CDD0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946B10E-AC52-412F-96A1-84FD4D8DB0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84BBBD7-8297-495F-AFAB-0C5B39D936A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63828</xdr:rowOff>
    </xdr:from>
    <xdr:to>
      <xdr:col>41</xdr:col>
      <xdr:colOff>101600</xdr:colOff>
      <xdr:row>40</xdr:row>
      <xdr:rowOff>165428</xdr:rowOff>
    </xdr:to>
    <xdr:sp macro="" textlink="">
      <xdr:nvSpPr>
        <xdr:cNvPr id="119" name="楕円 118">
          <a:extLst>
            <a:ext uri="{FF2B5EF4-FFF2-40B4-BE49-F238E27FC236}">
              <a16:creationId xmlns:a16="http://schemas.microsoft.com/office/drawing/2014/main" id="{E7036382-7F32-4EE0-B106-B1840746669F}"/>
            </a:ext>
          </a:extLst>
        </xdr:cNvPr>
        <xdr:cNvSpPr/>
      </xdr:nvSpPr>
      <xdr:spPr>
        <a:xfrm>
          <a:off x="7810500" y="6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76005</xdr:rowOff>
    </xdr:from>
    <xdr:to>
      <xdr:col>36</xdr:col>
      <xdr:colOff>165100</xdr:colOff>
      <xdr:row>41</xdr:row>
      <xdr:rowOff>6155</xdr:rowOff>
    </xdr:to>
    <xdr:sp macro="" textlink="">
      <xdr:nvSpPr>
        <xdr:cNvPr id="120" name="楕円 119">
          <a:extLst>
            <a:ext uri="{FF2B5EF4-FFF2-40B4-BE49-F238E27FC236}">
              <a16:creationId xmlns:a16="http://schemas.microsoft.com/office/drawing/2014/main" id="{60198DD5-1B0C-468E-94C9-BC64662D1FEC}"/>
            </a:ext>
          </a:extLst>
        </xdr:cNvPr>
        <xdr:cNvSpPr/>
      </xdr:nvSpPr>
      <xdr:spPr>
        <a:xfrm>
          <a:off x="6921500" y="69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114628</xdr:rowOff>
    </xdr:from>
    <xdr:to>
      <xdr:col>41</xdr:col>
      <xdr:colOff>50800</xdr:colOff>
      <xdr:row>40</xdr:row>
      <xdr:rowOff>126805</xdr:rowOff>
    </xdr:to>
    <xdr:cxnSp macro="">
      <xdr:nvCxnSpPr>
        <xdr:cNvPr id="121" name="直線コネクタ 120">
          <a:extLst>
            <a:ext uri="{FF2B5EF4-FFF2-40B4-BE49-F238E27FC236}">
              <a16:creationId xmlns:a16="http://schemas.microsoft.com/office/drawing/2014/main" id="{4817CAEE-BE6D-41E7-B5BB-CF631231534A}"/>
            </a:ext>
          </a:extLst>
        </xdr:cNvPr>
        <xdr:cNvCxnSpPr/>
      </xdr:nvCxnSpPr>
      <xdr:spPr>
        <a:xfrm flipV="1">
          <a:off x="6972300" y="6972628"/>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155894</xdr:rowOff>
    </xdr:from>
    <xdr:ext cx="534377" cy="259045"/>
    <xdr:sp macro="" textlink="">
      <xdr:nvSpPr>
        <xdr:cNvPr id="122" name="n_1aveValue【道路】&#10;一人当たり延長">
          <a:extLst>
            <a:ext uri="{FF2B5EF4-FFF2-40B4-BE49-F238E27FC236}">
              <a16:creationId xmlns:a16="http://schemas.microsoft.com/office/drawing/2014/main" id="{B3A1E7BF-CB9F-4E1C-A04D-8A06ACE96725}"/>
            </a:ext>
          </a:extLst>
        </xdr:cNvPr>
        <xdr:cNvSpPr txBox="1"/>
      </xdr:nvSpPr>
      <xdr:spPr>
        <a:xfrm>
          <a:off x="9359411" y="64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33128</xdr:rowOff>
    </xdr:from>
    <xdr:ext cx="534377" cy="259045"/>
    <xdr:sp macro="" textlink="">
      <xdr:nvSpPr>
        <xdr:cNvPr id="123" name="n_2aveValue【道路】&#10;一人当たり延長">
          <a:extLst>
            <a:ext uri="{FF2B5EF4-FFF2-40B4-BE49-F238E27FC236}">
              <a16:creationId xmlns:a16="http://schemas.microsoft.com/office/drawing/2014/main" id="{0A7DA127-0E2B-4A23-A463-C621AF859AC3}"/>
            </a:ext>
          </a:extLst>
        </xdr:cNvPr>
        <xdr:cNvSpPr txBox="1"/>
      </xdr:nvSpPr>
      <xdr:spPr>
        <a:xfrm>
          <a:off x="84831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38820</xdr:rowOff>
    </xdr:from>
    <xdr:ext cx="534377" cy="259045"/>
    <xdr:sp macro="" textlink="">
      <xdr:nvSpPr>
        <xdr:cNvPr id="124" name="n_3aveValue【道路】&#10;一人当たり延長">
          <a:extLst>
            <a:ext uri="{FF2B5EF4-FFF2-40B4-BE49-F238E27FC236}">
              <a16:creationId xmlns:a16="http://schemas.microsoft.com/office/drawing/2014/main" id="{CA06C411-4735-4E02-80ED-F16CA025AACF}"/>
            </a:ext>
          </a:extLst>
        </xdr:cNvPr>
        <xdr:cNvSpPr txBox="1"/>
      </xdr:nvSpPr>
      <xdr:spPr>
        <a:xfrm>
          <a:off x="7594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45693</xdr:rowOff>
    </xdr:from>
    <xdr:ext cx="534377" cy="259045"/>
    <xdr:sp macro="" textlink="">
      <xdr:nvSpPr>
        <xdr:cNvPr id="125" name="n_4aveValue【道路】&#10;一人当たり延長">
          <a:extLst>
            <a:ext uri="{FF2B5EF4-FFF2-40B4-BE49-F238E27FC236}">
              <a16:creationId xmlns:a16="http://schemas.microsoft.com/office/drawing/2014/main" id="{B0B5146F-FA1D-4F32-93C8-BDD9972C2AA1}"/>
            </a:ext>
          </a:extLst>
        </xdr:cNvPr>
        <xdr:cNvSpPr txBox="1"/>
      </xdr:nvSpPr>
      <xdr:spPr>
        <a:xfrm>
          <a:off x="6705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156555</xdr:rowOff>
    </xdr:from>
    <xdr:ext cx="534377" cy="259045"/>
    <xdr:sp macro="" textlink="">
      <xdr:nvSpPr>
        <xdr:cNvPr id="126" name="n_3mainValue【道路】&#10;一人当たり延長">
          <a:extLst>
            <a:ext uri="{FF2B5EF4-FFF2-40B4-BE49-F238E27FC236}">
              <a16:creationId xmlns:a16="http://schemas.microsoft.com/office/drawing/2014/main" id="{1C6D8781-EBD1-42E7-8B3F-C0F94DA50769}"/>
            </a:ext>
          </a:extLst>
        </xdr:cNvPr>
        <xdr:cNvSpPr txBox="1"/>
      </xdr:nvSpPr>
      <xdr:spPr>
        <a:xfrm>
          <a:off x="7594111" y="701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168732</xdr:rowOff>
    </xdr:from>
    <xdr:ext cx="534377" cy="259045"/>
    <xdr:sp macro="" textlink="">
      <xdr:nvSpPr>
        <xdr:cNvPr id="127" name="n_4mainValue【道路】&#10;一人当たり延長">
          <a:extLst>
            <a:ext uri="{FF2B5EF4-FFF2-40B4-BE49-F238E27FC236}">
              <a16:creationId xmlns:a16="http://schemas.microsoft.com/office/drawing/2014/main" id="{E30BE6AD-E97F-4E51-8CEA-92DEDD28C1E2}"/>
            </a:ext>
          </a:extLst>
        </xdr:cNvPr>
        <xdr:cNvSpPr txBox="1"/>
      </xdr:nvSpPr>
      <xdr:spPr>
        <a:xfrm>
          <a:off x="6705111" y="70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36B5EE63-EFE9-4A6B-BFE3-BB8BFC94DC4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1EC6CE5A-5CE2-4E26-9C4E-CF24C9AD62B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DD411BCB-15C6-4C8D-8CA7-A4366F7B2F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130EC4D3-B6E7-4B36-BF3C-02812B4244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5DD35B47-A7A2-488D-B489-AAD04E39A2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13AC04E5-CDA9-4DE1-8563-AEFBE752CE6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4D7C8BBB-B7AD-49B5-9B7B-992FC67EBC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FD0576FF-3556-456C-9650-3666976FB9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C1876A6D-BEEC-4072-9BD6-75198C7E76F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C9370FC2-FE66-46A4-BDA8-A2120D6152D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a:extLst>
            <a:ext uri="{FF2B5EF4-FFF2-40B4-BE49-F238E27FC236}">
              <a16:creationId xmlns:a16="http://schemas.microsoft.com/office/drawing/2014/main" id="{2A6C4A9A-EB3C-4D53-9FF6-E4691C1E536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B381BA15-ED56-4254-9332-87FB605AC20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a:extLst>
            <a:ext uri="{FF2B5EF4-FFF2-40B4-BE49-F238E27FC236}">
              <a16:creationId xmlns:a16="http://schemas.microsoft.com/office/drawing/2014/main" id="{C64ABF77-0649-4716-9C67-794DD888659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AB2ACFEF-AD07-4277-90D4-A1D6CFB2000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9BE6294B-53CA-4F79-95EE-70FA416B777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67132153-5DC5-4647-B435-3B75E5C5FFC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8ECABC02-18DF-4061-AE68-835DD75DE7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17834370-C557-4BD0-8F89-6A7C7B5C44B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9EFE715C-29AE-4AF3-B48D-30D39F51CE4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EF916988-A3E5-4189-A1D9-FCF1A5E0797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46E09333-93A5-41B0-B28F-299099F8B68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4F12EC6F-BE50-4017-87BD-91782251385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a:extLst>
            <a:ext uri="{FF2B5EF4-FFF2-40B4-BE49-F238E27FC236}">
              <a16:creationId xmlns:a16="http://schemas.microsoft.com/office/drawing/2014/main" id="{60CA9D95-A7EA-44C9-93F6-7DFC95FC72C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14111455-0BE7-4C6B-8415-438BFAF602D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F2D7F15A-B63D-4AA7-AA7B-008A4D925C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53" name="直線コネクタ 152">
          <a:extLst>
            <a:ext uri="{FF2B5EF4-FFF2-40B4-BE49-F238E27FC236}">
              <a16:creationId xmlns:a16="http://schemas.microsoft.com/office/drawing/2014/main" id="{A5D6AF9F-6479-4BCF-9295-DA7B79A0FF3D}"/>
            </a:ext>
          </a:extLst>
        </xdr:cNvPr>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193D8C42-6442-4706-A413-84BFAC18337F}"/>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55" name="直線コネクタ 154">
          <a:extLst>
            <a:ext uri="{FF2B5EF4-FFF2-40B4-BE49-F238E27FC236}">
              <a16:creationId xmlns:a16="http://schemas.microsoft.com/office/drawing/2014/main" id="{0F31A190-2E8E-4E4D-8FEB-88BDB6A6A65D}"/>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56" name="【橋りょう・トンネル】&#10;有形固定資産減価償却率最大値テキスト">
          <a:extLst>
            <a:ext uri="{FF2B5EF4-FFF2-40B4-BE49-F238E27FC236}">
              <a16:creationId xmlns:a16="http://schemas.microsoft.com/office/drawing/2014/main" id="{D910D9E6-13B4-410F-9ACA-6C4DC60280CF}"/>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7" name="直線コネクタ 156">
          <a:extLst>
            <a:ext uri="{FF2B5EF4-FFF2-40B4-BE49-F238E27FC236}">
              <a16:creationId xmlns:a16="http://schemas.microsoft.com/office/drawing/2014/main" id="{D46CA691-2598-4876-A68C-90BACE0F9F5E}"/>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11C96615-5DAF-4D38-B1EE-ACF1598DEBC8}"/>
            </a:ext>
          </a:extLst>
        </xdr:cNvPr>
        <xdr:cNvSpPr txBox="1"/>
      </xdr:nvSpPr>
      <xdr:spPr>
        <a:xfrm>
          <a:off x="4673600" y="1054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59" name="フローチャート: 判断 158">
          <a:extLst>
            <a:ext uri="{FF2B5EF4-FFF2-40B4-BE49-F238E27FC236}">
              <a16:creationId xmlns:a16="http://schemas.microsoft.com/office/drawing/2014/main" id="{16CC834E-F307-46D7-8431-1D6B035D1FA4}"/>
            </a:ext>
          </a:extLst>
        </xdr:cNvPr>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60" name="フローチャート: 判断 159">
          <a:extLst>
            <a:ext uri="{FF2B5EF4-FFF2-40B4-BE49-F238E27FC236}">
              <a16:creationId xmlns:a16="http://schemas.microsoft.com/office/drawing/2014/main" id="{4323E38B-93AC-40CE-9B01-ADFD72ABF95B}"/>
            </a:ext>
          </a:extLst>
        </xdr:cNvPr>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61" name="フローチャート: 判断 160">
          <a:extLst>
            <a:ext uri="{FF2B5EF4-FFF2-40B4-BE49-F238E27FC236}">
              <a16:creationId xmlns:a16="http://schemas.microsoft.com/office/drawing/2014/main" id="{C9D7D988-4149-4660-866F-3ECB4EB916DF}"/>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62" name="フローチャート: 判断 161">
          <a:extLst>
            <a:ext uri="{FF2B5EF4-FFF2-40B4-BE49-F238E27FC236}">
              <a16:creationId xmlns:a16="http://schemas.microsoft.com/office/drawing/2014/main" id="{D6012B0C-FDBD-49F2-AF17-8BF678B721C5}"/>
            </a:ext>
          </a:extLst>
        </xdr:cNvPr>
        <xdr:cNvSpPr/>
      </xdr:nvSpPr>
      <xdr:spPr>
        <a:xfrm>
          <a:off x="1968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63" name="フローチャート: 判断 162">
          <a:extLst>
            <a:ext uri="{FF2B5EF4-FFF2-40B4-BE49-F238E27FC236}">
              <a16:creationId xmlns:a16="http://schemas.microsoft.com/office/drawing/2014/main" id="{1AAD81E6-14F0-4DC3-8098-2645F5B55380}"/>
            </a:ext>
          </a:extLst>
        </xdr:cNvPr>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ADEF4C8F-506B-4D65-B69A-DBD6D4F483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9EAA12AD-151A-4B7F-8643-02A64EA627A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C7905795-0817-47E2-B49D-12CDE1C811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463AE69-E1B2-4FCE-8F5E-BAEE101B98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9EA48E9-7C91-4CA7-87DA-B4AB372555D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43906</xdr:rowOff>
    </xdr:from>
    <xdr:to>
      <xdr:col>10</xdr:col>
      <xdr:colOff>165100</xdr:colOff>
      <xdr:row>62</xdr:row>
      <xdr:rowOff>145506</xdr:rowOff>
    </xdr:to>
    <xdr:sp macro="" textlink="">
      <xdr:nvSpPr>
        <xdr:cNvPr id="169" name="楕円 168">
          <a:extLst>
            <a:ext uri="{FF2B5EF4-FFF2-40B4-BE49-F238E27FC236}">
              <a16:creationId xmlns:a16="http://schemas.microsoft.com/office/drawing/2014/main" id="{B44DF691-8EA3-4F9F-A6DF-33FFF80115B3}"/>
            </a:ext>
          </a:extLst>
        </xdr:cNvPr>
        <xdr:cNvSpPr/>
      </xdr:nvSpPr>
      <xdr:spPr>
        <a:xfrm>
          <a:off x="1968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63500</xdr:rowOff>
    </xdr:from>
    <xdr:to>
      <xdr:col>6</xdr:col>
      <xdr:colOff>38100</xdr:colOff>
      <xdr:row>62</xdr:row>
      <xdr:rowOff>165100</xdr:rowOff>
    </xdr:to>
    <xdr:sp macro="" textlink="">
      <xdr:nvSpPr>
        <xdr:cNvPr id="170" name="楕円 169">
          <a:extLst>
            <a:ext uri="{FF2B5EF4-FFF2-40B4-BE49-F238E27FC236}">
              <a16:creationId xmlns:a16="http://schemas.microsoft.com/office/drawing/2014/main" id="{9CB8C9B5-6E9B-4D5F-AF91-8DD748F46A89}"/>
            </a:ext>
          </a:extLst>
        </xdr:cNvPr>
        <xdr:cNvSpPr/>
      </xdr:nvSpPr>
      <xdr:spPr>
        <a:xfrm>
          <a:off x="107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94706</xdr:rowOff>
    </xdr:from>
    <xdr:to>
      <xdr:col>10</xdr:col>
      <xdr:colOff>114300</xdr:colOff>
      <xdr:row>62</xdr:row>
      <xdr:rowOff>114300</xdr:rowOff>
    </xdr:to>
    <xdr:cxnSp macro="">
      <xdr:nvCxnSpPr>
        <xdr:cNvPr id="171" name="直線コネクタ 170">
          <a:extLst>
            <a:ext uri="{FF2B5EF4-FFF2-40B4-BE49-F238E27FC236}">
              <a16:creationId xmlns:a16="http://schemas.microsoft.com/office/drawing/2014/main" id="{097F2B9F-91E5-4952-8AA1-3486DBF86109}"/>
            </a:ext>
          </a:extLst>
        </xdr:cNvPr>
        <xdr:cNvCxnSpPr/>
      </xdr:nvCxnSpPr>
      <xdr:spPr>
        <a:xfrm flipV="1">
          <a:off x="1130300" y="107246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44467</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109D5D7D-D0E7-4AB7-BCC1-D030E273F0F3}"/>
            </a:ext>
          </a:extLst>
        </xdr:cNvPr>
        <xdr:cNvSpPr txBox="1"/>
      </xdr:nvSpPr>
      <xdr:spPr>
        <a:xfrm>
          <a:off x="35820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964720D9-025A-4038-97DA-4E03F763EF62}"/>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144071</xdr:rowOff>
    </xdr:from>
    <xdr:ext cx="405111" cy="259045"/>
    <xdr:sp macro="" textlink="">
      <xdr:nvSpPr>
        <xdr:cNvPr id="174" name="n_3aveValue【橋りょう・トンネル】&#10;有形固定資産減価償却率">
          <a:extLst>
            <a:ext uri="{FF2B5EF4-FFF2-40B4-BE49-F238E27FC236}">
              <a16:creationId xmlns:a16="http://schemas.microsoft.com/office/drawing/2014/main" id="{342EFFB6-8D99-43AF-8720-0743B5EEBE16}"/>
            </a:ext>
          </a:extLst>
        </xdr:cNvPr>
        <xdr:cNvSpPr txBox="1"/>
      </xdr:nvSpPr>
      <xdr:spPr>
        <a:xfrm>
          <a:off x="1816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175" name="n_4aveValue【橋りょう・トンネル】&#10;有形固定資産減価償却率">
          <a:extLst>
            <a:ext uri="{FF2B5EF4-FFF2-40B4-BE49-F238E27FC236}">
              <a16:creationId xmlns:a16="http://schemas.microsoft.com/office/drawing/2014/main" id="{F2799F0C-76D2-4FA5-B687-33138C891DC0}"/>
            </a:ext>
          </a:extLst>
        </xdr:cNvPr>
        <xdr:cNvSpPr txBox="1"/>
      </xdr:nvSpPr>
      <xdr:spPr>
        <a:xfrm>
          <a:off x="927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136633</xdr:rowOff>
    </xdr:from>
    <xdr:ext cx="405111" cy="259045"/>
    <xdr:sp macro="" textlink="">
      <xdr:nvSpPr>
        <xdr:cNvPr id="176" name="n_3mainValue【橋りょう・トンネル】&#10;有形固定資産減価償却率">
          <a:extLst>
            <a:ext uri="{FF2B5EF4-FFF2-40B4-BE49-F238E27FC236}">
              <a16:creationId xmlns:a16="http://schemas.microsoft.com/office/drawing/2014/main" id="{032EC56D-56A0-411D-882C-5AA2961D2083}"/>
            </a:ext>
          </a:extLst>
        </xdr:cNvPr>
        <xdr:cNvSpPr txBox="1"/>
      </xdr:nvSpPr>
      <xdr:spPr>
        <a:xfrm>
          <a:off x="1816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156227</xdr:rowOff>
    </xdr:from>
    <xdr:ext cx="405111" cy="259045"/>
    <xdr:sp macro="" textlink="">
      <xdr:nvSpPr>
        <xdr:cNvPr id="177" name="n_4mainValue【橋りょう・トンネル】&#10;有形固定資産減価償却率">
          <a:extLst>
            <a:ext uri="{FF2B5EF4-FFF2-40B4-BE49-F238E27FC236}">
              <a16:creationId xmlns:a16="http://schemas.microsoft.com/office/drawing/2014/main" id="{D505863B-1568-40D1-9339-CC26EE910D9E}"/>
            </a:ext>
          </a:extLst>
        </xdr:cNvPr>
        <xdr:cNvSpPr txBox="1"/>
      </xdr:nvSpPr>
      <xdr:spPr>
        <a:xfrm>
          <a:off x="927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A0BBC852-CACC-4479-8B0D-3AFCB4425C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B17EF218-72F6-4D90-8686-3AFEB8DE30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898ABF0E-9144-4DD2-B257-5F54E23F0D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E40B5321-8D57-43A9-A9F8-B76C3C89D5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45017832-9C5D-4A3C-8152-928746FC30D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574CF41C-F957-4475-ACC8-40AAD9D5FB7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28B4DF7E-155A-4E04-869E-B36D90C7CA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740CFEDD-1E25-41D4-881C-EE7E4F19EE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D8DF3C99-DD7E-4EF6-B7E8-6C42904CB4C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1F1516FA-E4C2-4547-A009-8656AA8933E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8" name="直線コネクタ 187">
          <a:extLst>
            <a:ext uri="{FF2B5EF4-FFF2-40B4-BE49-F238E27FC236}">
              <a16:creationId xmlns:a16="http://schemas.microsoft.com/office/drawing/2014/main" id="{9EBB0136-A4C8-40AF-80C1-E7005A7A604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9" name="テキスト ボックス 188">
          <a:extLst>
            <a:ext uri="{FF2B5EF4-FFF2-40B4-BE49-F238E27FC236}">
              <a16:creationId xmlns:a16="http://schemas.microsoft.com/office/drawing/2014/main" id="{EA5662CE-76E8-4ADF-B4B5-576D34CDE1F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0" name="直線コネクタ 189">
          <a:extLst>
            <a:ext uri="{FF2B5EF4-FFF2-40B4-BE49-F238E27FC236}">
              <a16:creationId xmlns:a16="http://schemas.microsoft.com/office/drawing/2014/main" id="{CA312F46-5F22-4752-A30B-840B994C414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1" name="テキスト ボックス 190">
          <a:extLst>
            <a:ext uri="{FF2B5EF4-FFF2-40B4-BE49-F238E27FC236}">
              <a16:creationId xmlns:a16="http://schemas.microsoft.com/office/drawing/2014/main" id="{1E423CFE-E2D9-4061-93FC-63FB4E890303}"/>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2" name="直線コネクタ 191">
          <a:extLst>
            <a:ext uri="{FF2B5EF4-FFF2-40B4-BE49-F238E27FC236}">
              <a16:creationId xmlns:a16="http://schemas.microsoft.com/office/drawing/2014/main" id="{5557CEDF-7E11-4059-A93D-63BAF1450D8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3" name="テキスト ボックス 192">
          <a:extLst>
            <a:ext uri="{FF2B5EF4-FFF2-40B4-BE49-F238E27FC236}">
              <a16:creationId xmlns:a16="http://schemas.microsoft.com/office/drawing/2014/main" id="{59F614F8-AE02-4DEF-A054-B71CFB4348CB}"/>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4" name="直線コネクタ 193">
          <a:extLst>
            <a:ext uri="{FF2B5EF4-FFF2-40B4-BE49-F238E27FC236}">
              <a16:creationId xmlns:a16="http://schemas.microsoft.com/office/drawing/2014/main" id="{95BCB445-B9C2-4A99-B42C-AD5B6D3E104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5" name="テキスト ボックス 194">
          <a:extLst>
            <a:ext uri="{FF2B5EF4-FFF2-40B4-BE49-F238E27FC236}">
              <a16:creationId xmlns:a16="http://schemas.microsoft.com/office/drawing/2014/main" id="{FA420197-B55B-45B4-8072-9FF19A0EC498}"/>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6" name="直線コネクタ 195">
          <a:extLst>
            <a:ext uri="{FF2B5EF4-FFF2-40B4-BE49-F238E27FC236}">
              <a16:creationId xmlns:a16="http://schemas.microsoft.com/office/drawing/2014/main" id="{7D9062BD-F7AD-4A02-9128-116D2D7C6B2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7" name="テキスト ボックス 196">
          <a:extLst>
            <a:ext uri="{FF2B5EF4-FFF2-40B4-BE49-F238E27FC236}">
              <a16:creationId xmlns:a16="http://schemas.microsoft.com/office/drawing/2014/main" id="{7DF17A9D-8EDE-400E-BA4D-119DDAE22BB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8" name="直線コネクタ 197">
          <a:extLst>
            <a:ext uri="{FF2B5EF4-FFF2-40B4-BE49-F238E27FC236}">
              <a16:creationId xmlns:a16="http://schemas.microsoft.com/office/drawing/2014/main" id="{EB0CAF28-B0B4-4AA7-8B10-1F74ECCCEDC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199" name="テキスト ボックス 198">
          <a:extLst>
            <a:ext uri="{FF2B5EF4-FFF2-40B4-BE49-F238E27FC236}">
              <a16:creationId xmlns:a16="http://schemas.microsoft.com/office/drawing/2014/main" id="{F1EDBDFA-3C80-459B-ABDD-E4439503F2C2}"/>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31FAE33B-9390-4741-9E9C-8CE8FAB6E69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1" name="テキスト ボックス 200">
          <a:extLst>
            <a:ext uri="{FF2B5EF4-FFF2-40B4-BE49-F238E27FC236}">
              <a16:creationId xmlns:a16="http://schemas.microsoft.com/office/drawing/2014/main" id="{D8F7FD6F-8044-4630-9580-D69E245E75D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F6C64B1B-89EA-4015-A241-EFADCC456CE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03" name="直線コネクタ 202">
          <a:extLst>
            <a:ext uri="{FF2B5EF4-FFF2-40B4-BE49-F238E27FC236}">
              <a16:creationId xmlns:a16="http://schemas.microsoft.com/office/drawing/2014/main" id="{4DB24770-6C5A-4C63-93F1-1331E34A3262}"/>
            </a:ext>
          </a:extLst>
        </xdr:cNvPr>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04" name="【橋りょう・トンネル】&#10;一人当たり有形固定資産（償却資産）額最小値テキスト">
          <a:extLst>
            <a:ext uri="{FF2B5EF4-FFF2-40B4-BE49-F238E27FC236}">
              <a16:creationId xmlns:a16="http://schemas.microsoft.com/office/drawing/2014/main" id="{55FA517D-370C-40FF-81CA-0326CE275045}"/>
            </a:ext>
          </a:extLst>
        </xdr:cNvPr>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05" name="直線コネクタ 204">
          <a:extLst>
            <a:ext uri="{FF2B5EF4-FFF2-40B4-BE49-F238E27FC236}">
              <a16:creationId xmlns:a16="http://schemas.microsoft.com/office/drawing/2014/main" id="{6F070A2B-6461-49E4-B0E0-670D51E48F51}"/>
            </a:ext>
          </a:extLst>
        </xdr:cNvPr>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E06BDDD9-2E2A-449F-8F15-A9E77EAB3BFB}"/>
            </a:ext>
          </a:extLst>
        </xdr:cNvPr>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07" name="直線コネクタ 206">
          <a:extLst>
            <a:ext uri="{FF2B5EF4-FFF2-40B4-BE49-F238E27FC236}">
              <a16:creationId xmlns:a16="http://schemas.microsoft.com/office/drawing/2014/main" id="{45153CE6-0599-4A8F-8B62-E040BECBA719}"/>
            </a:ext>
          </a:extLst>
        </xdr:cNvPr>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24500</xdr:rowOff>
    </xdr:from>
    <xdr:ext cx="690189" cy="259045"/>
    <xdr:sp macro="" textlink="">
      <xdr:nvSpPr>
        <xdr:cNvPr id="208" name="【橋りょう・トンネル】&#10;一人当たり有形固定資産（償却資産）額平均値テキスト">
          <a:extLst>
            <a:ext uri="{FF2B5EF4-FFF2-40B4-BE49-F238E27FC236}">
              <a16:creationId xmlns:a16="http://schemas.microsoft.com/office/drawing/2014/main" id="{F6A3752C-7370-497F-8ED4-D7AC3B863268}"/>
            </a:ext>
          </a:extLst>
        </xdr:cNvPr>
        <xdr:cNvSpPr txBox="1"/>
      </xdr:nvSpPr>
      <xdr:spPr>
        <a:xfrm>
          <a:off x="10515600" y="10825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09" name="フローチャート: 判断 208">
          <a:extLst>
            <a:ext uri="{FF2B5EF4-FFF2-40B4-BE49-F238E27FC236}">
              <a16:creationId xmlns:a16="http://schemas.microsoft.com/office/drawing/2014/main" id="{4204C9FF-5127-42CE-8CE7-A4DFD391361B}"/>
            </a:ext>
          </a:extLst>
        </xdr:cNvPr>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10" name="フローチャート: 判断 209">
          <a:extLst>
            <a:ext uri="{FF2B5EF4-FFF2-40B4-BE49-F238E27FC236}">
              <a16:creationId xmlns:a16="http://schemas.microsoft.com/office/drawing/2014/main" id="{9271DDDB-38B9-49BF-B851-BE0BF394461B}"/>
            </a:ext>
          </a:extLst>
        </xdr:cNvPr>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11" name="フローチャート: 判断 210">
          <a:extLst>
            <a:ext uri="{FF2B5EF4-FFF2-40B4-BE49-F238E27FC236}">
              <a16:creationId xmlns:a16="http://schemas.microsoft.com/office/drawing/2014/main" id="{50C4A3F3-BE26-4C78-9953-CB4E49C6991D}"/>
            </a:ext>
          </a:extLst>
        </xdr:cNvPr>
        <xdr:cNvSpPr/>
      </xdr:nvSpPr>
      <xdr:spPr>
        <a:xfrm>
          <a:off x="8699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12" name="フローチャート: 判断 211">
          <a:extLst>
            <a:ext uri="{FF2B5EF4-FFF2-40B4-BE49-F238E27FC236}">
              <a16:creationId xmlns:a16="http://schemas.microsoft.com/office/drawing/2014/main" id="{8E5DF294-E39F-4D8C-BF2B-C49C93902E70}"/>
            </a:ext>
          </a:extLst>
        </xdr:cNvPr>
        <xdr:cNvSpPr/>
      </xdr:nvSpPr>
      <xdr:spPr>
        <a:xfrm>
          <a:off x="7810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13" name="フローチャート: 判断 212">
          <a:extLst>
            <a:ext uri="{FF2B5EF4-FFF2-40B4-BE49-F238E27FC236}">
              <a16:creationId xmlns:a16="http://schemas.microsoft.com/office/drawing/2014/main" id="{1CD6A333-DB76-46E5-8309-10F19E7B0DD3}"/>
            </a:ext>
          </a:extLst>
        </xdr:cNvPr>
        <xdr:cNvSpPr/>
      </xdr:nvSpPr>
      <xdr:spPr>
        <a:xfrm>
          <a:off x="6921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B40F00A3-3C76-4303-808A-7964126FCC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DFBC3DC9-7889-4ACB-8827-C080B15BE56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67BF4CB9-5C3F-41B6-A09C-FCFE919689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7C70B4D3-17F4-4DF9-ACE4-4A1D446E8A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28B651E-4CDB-4BAB-ADC0-93C8D21B92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48126</xdr:rowOff>
    </xdr:from>
    <xdr:to>
      <xdr:col>41</xdr:col>
      <xdr:colOff>101600</xdr:colOff>
      <xdr:row>63</xdr:row>
      <xdr:rowOff>149726</xdr:rowOff>
    </xdr:to>
    <xdr:sp macro="" textlink="">
      <xdr:nvSpPr>
        <xdr:cNvPr id="219" name="楕円 218">
          <a:extLst>
            <a:ext uri="{FF2B5EF4-FFF2-40B4-BE49-F238E27FC236}">
              <a16:creationId xmlns:a16="http://schemas.microsoft.com/office/drawing/2014/main" id="{BE45E65D-9A45-4C7F-8DAA-7FE3AC117A86}"/>
            </a:ext>
          </a:extLst>
        </xdr:cNvPr>
        <xdr:cNvSpPr/>
      </xdr:nvSpPr>
      <xdr:spPr>
        <a:xfrm>
          <a:off x="7810500" y="108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52122</xdr:rowOff>
    </xdr:from>
    <xdr:to>
      <xdr:col>36</xdr:col>
      <xdr:colOff>165100</xdr:colOff>
      <xdr:row>63</xdr:row>
      <xdr:rowOff>153722</xdr:rowOff>
    </xdr:to>
    <xdr:sp macro="" textlink="">
      <xdr:nvSpPr>
        <xdr:cNvPr id="220" name="楕円 219">
          <a:extLst>
            <a:ext uri="{FF2B5EF4-FFF2-40B4-BE49-F238E27FC236}">
              <a16:creationId xmlns:a16="http://schemas.microsoft.com/office/drawing/2014/main" id="{89FD1AFE-F9A3-4001-9B6E-DF71D44A95B5}"/>
            </a:ext>
          </a:extLst>
        </xdr:cNvPr>
        <xdr:cNvSpPr/>
      </xdr:nvSpPr>
      <xdr:spPr>
        <a:xfrm>
          <a:off x="6921500" y="108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98926</xdr:rowOff>
    </xdr:from>
    <xdr:to>
      <xdr:col>41</xdr:col>
      <xdr:colOff>50800</xdr:colOff>
      <xdr:row>63</xdr:row>
      <xdr:rowOff>102922</xdr:rowOff>
    </xdr:to>
    <xdr:cxnSp macro="">
      <xdr:nvCxnSpPr>
        <xdr:cNvPr id="221" name="直線コネクタ 220">
          <a:extLst>
            <a:ext uri="{FF2B5EF4-FFF2-40B4-BE49-F238E27FC236}">
              <a16:creationId xmlns:a16="http://schemas.microsoft.com/office/drawing/2014/main" id="{7D3D61DD-D0CF-4F8C-9ABA-8AF6A745DDDD}"/>
            </a:ext>
          </a:extLst>
        </xdr:cNvPr>
        <xdr:cNvCxnSpPr/>
      </xdr:nvCxnSpPr>
      <xdr:spPr>
        <a:xfrm flipV="1">
          <a:off x="6972300" y="10900276"/>
          <a:ext cx="8890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22" name="n_1aveValue【橋りょう・トンネル】&#10;一人当たり有形固定資産（償却資産）額">
          <a:extLst>
            <a:ext uri="{FF2B5EF4-FFF2-40B4-BE49-F238E27FC236}">
              <a16:creationId xmlns:a16="http://schemas.microsoft.com/office/drawing/2014/main" id="{D354EA61-4E0A-4104-9925-00D1F900AA4D}"/>
            </a:ext>
          </a:extLst>
        </xdr:cNvPr>
        <xdr:cNvSpPr txBox="1"/>
      </xdr:nvSpPr>
      <xdr:spPr>
        <a:xfrm>
          <a:off x="92815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11890</xdr:rowOff>
    </xdr:from>
    <xdr:ext cx="690189" cy="259045"/>
    <xdr:sp macro="" textlink="">
      <xdr:nvSpPr>
        <xdr:cNvPr id="223" name="n_2aveValue【橋りょう・トンネル】&#10;一人当たり有形固定資産（償却資産）額">
          <a:extLst>
            <a:ext uri="{FF2B5EF4-FFF2-40B4-BE49-F238E27FC236}">
              <a16:creationId xmlns:a16="http://schemas.microsoft.com/office/drawing/2014/main" id="{E7D11A94-7059-446B-A60A-FD53E36BEFC9}"/>
            </a:ext>
          </a:extLst>
        </xdr:cNvPr>
        <xdr:cNvSpPr txBox="1"/>
      </xdr:nvSpPr>
      <xdr:spPr>
        <a:xfrm>
          <a:off x="84052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151610</xdr:rowOff>
    </xdr:from>
    <xdr:ext cx="690189" cy="259045"/>
    <xdr:sp macro="" textlink="">
      <xdr:nvSpPr>
        <xdr:cNvPr id="224" name="n_3aveValue【橋りょう・トンネル】&#10;一人当たり有形固定資産（償却資産）額">
          <a:extLst>
            <a:ext uri="{FF2B5EF4-FFF2-40B4-BE49-F238E27FC236}">
              <a16:creationId xmlns:a16="http://schemas.microsoft.com/office/drawing/2014/main" id="{8905561B-F1B6-4D1B-8295-2FA9671E7AA4}"/>
            </a:ext>
          </a:extLst>
        </xdr:cNvPr>
        <xdr:cNvSpPr txBox="1"/>
      </xdr:nvSpPr>
      <xdr:spPr>
        <a:xfrm>
          <a:off x="7516205" y="10952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16942</xdr:rowOff>
    </xdr:from>
    <xdr:ext cx="599010" cy="259045"/>
    <xdr:sp macro="" textlink="">
      <xdr:nvSpPr>
        <xdr:cNvPr id="225" name="n_4aveValue【橋りょう・トンネル】&#10;一人当たり有形固定資産（償却資産）額">
          <a:extLst>
            <a:ext uri="{FF2B5EF4-FFF2-40B4-BE49-F238E27FC236}">
              <a16:creationId xmlns:a16="http://schemas.microsoft.com/office/drawing/2014/main" id="{F160C1ED-11D8-4760-B9EC-3AED7455A93D}"/>
            </a:ext>
          </a:extLst>
        </xdr:cNvPr>
        <xdr:cNvSpPr txBox="1"/>
      </xdr:nvSpPr>
      <xdr:spPr>
        <a:xfrm>
          <a:off x="66727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166253</xdr:rowOff>
    </xdr:from>
    <xdr:ext cx="690189" cy="259045"/>
    <xdr:sp macro="" textlink="">
      <xdr:nvSpPr>
        <xdr:cNvPr id="226" name="n_3mainValue【橋りょう・トンネル】&#10;一人当たり有形固定資産（償却資産）額">
          <a:extLst>
            <a:ext uri="{FF2B5EF4-FFF2-40B4-BE49-F238E27FC236}">
              <a16:creationId xmlns:a16="http://schemas.microsoft.com/office/drawing/2014/main" id="{423D8B43-4041-4829-9A87-2425F4936C45}"/>
            </a:ext>
          </a:extLst>
        </xdr:cNvPr>
        <xdr:cNvSpPr txBox="1"/>
      </xdr:nvSpPr>
      <xdr:spPr>
        <a:xfrm>
          <a:off x="7516205" y="106247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170249</xdr:rowOff>
    </xdr:from>
    <xdr:ext cx="690189" cy="259045"/>
    <xdr:sp macro="" textlink="">
      <xdr:nvSpPr>
        <xdr:cNvPr id="227" name="n_4mainValue【橋りょう・トンネル】&#10;一人当たり有形固定資産（償却資産）額">
          <a:extLst>
            <a:ext uri="{FF2B5EF4-FFF2-40B4-BE49-F238E27FC236}">
              <a16:creationId xmlns:a16="http://schemas.microsoft.com/office/drawing/2014/main" id="{A77BDCCE-CDC5-4D20-AA09-44FF769EDC9D}"/>
            </a:ext>
          </a:extLst>
        </xdr:cNvPr>
        <xdr:cNvSpPr txBox="1"/>
      </xdr:nvSpPr>
      <xdr:spPr>
        <a:xfrm>
          <a:off x="6627205" y="10628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A7E77DD-19E4-4D6E-8A42-5C89A36EA6A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4C361FFE-6A9C-48E4-AE61-B8AAC15C84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659D5502-6685-4EFD-BC2D-E42F68543FB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765DC914-6D20-4D38-9F7F-3B36F4126B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76FFE908-DCA6-4A67-95D0-5DF92A238D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A453C274-AD86-48D4-B826-6C64BA2F3A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1C369DB2-B779-422C-B90F-A5E49A157F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55DE0C45-45C9-49E5-8965-D25FFC4443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F8535E00-08A9-4C5F-AFC4-8F283F0C113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67FD2F52-E546-4E1F-B4E9-C8FCE15F23D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a:extLst>
            <a:ext uri="{FF2B5EF4-FFF2-40B4-BE49-F238E27FC236}">
              <a16:creationId xmlns:a16="http://schemas.microsoft.com/office/drawing/2014/main" id="{C404A02F-0A86-4C11-AD2B-EAC91590DA7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0B9D6384-132D-46ED-9068-8234862272E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a:extLst>
            <a:ext uri="{FF2B5EF4-FFF2-40B4-BE49-F238E27FC236}">
              <a16:creationId xmlns:a16="http://schemas.microsoft.com/office/drawing/2014/main" id="{47308F64-7255-45B8-844C-1C714B42DAD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29A1A8C7-F392-490D-8BCA-4EAEB04822D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4C61EB4A-E70B-4046-B66B-1BCF83B6810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C4273FC0-352F-4F82-9A66-B3AEB093C6A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97F21CD4-01F5-4C3E-B536-02C60D4D65D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49D6634A-C7FC-4448-93B6-16D9924CD38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BE38E590-1EC9-4AA4-A12C-35FAE7955F7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5D047DFF-C4FA-4F18-8421-A2B0B7DD760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a:extLst>
            <a:ext uri="{FF2B5EF4-FFF2-40B4-BE49-F238E27FC236}">
              <a16:creationId xmlns:a16="http://schemas.microsoft.com/office/drawing/2014/main" id="{0D868781-DD42-4548-B6D5-3310F5E15E3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3E4330C3-D622-4C8B-99D2-6D3B13703F2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a:extLst>
            <a:ext uri="{FF2B5EF4-FFF2-40B4-BE49-F238E27FC236}">
              <a16:creationId xmlns:a16="http://schemas.microsoft.com/office/drawing/2014/main" id="{CC17D464-2BC1-48AE-8DC6-B59DD02B6E3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63E62576-8780-465F-B10D-AFD0ED3282F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52" name="直線コネクタ 251">
          <a:extLst>
            <a:ext uri="{FF2B5EF4-FFF2-40B4-BE49-F238E27FC236}">
              <a16:creationId xmlns:a16="http://schemas.microsoft.com/office/drawing/2014/main" id="{09BA960C-6E3D-4263-B851-242F578B7A39}"/>
            </a:ext>
          </a:extLst>
        </xdr:cNvPr>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3" name="【公営住宅】&#10;有形固定資産減価償却率最小値テキスト">
          <a:extLst>
            <a:ext uri="{FF2B5EF4-FFF2-40B4-BE49-F238E27FC236}">
              <a16:creationId xmlns:a16="http://schemas.microsoft.com/office/drawing/2014/main" id="{090FE8FB-9670-4F2E-A32B-16A6B7312CB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4" name="直線コネクタ 253">
          <a:extLst>
            <a:ext uri="{FF2B5EF4-FFF2-40B4-BE49-F238E27FC236}">
              <a16:creationId xmlns:a16="http://schemas.microsoft.com/office/drawing/2014/main" id="{E9802FFA-7C4E-4264-BE39-BE7A8215461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00EB336C-EB7D-4F02-811A-B959124630C6}"/>
            </a:ext>
          </a:extLst>
        </xdr:cNvPr>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56" name="直線コネクタ 255">
          <a:extLst>
            <a:ext uri="{FF2B5EF4-FFF2-40B4-BE49-F238E27FC236}">
              <a16:creationId xmlns:a16="http://schemas.microsoft.com/office/drawing/2014/main" id="{32CA84ED-B1C7-4A0B-A0E2-0D1762857EE6}"/>
            </a:ext>
          </a:extLst>
        </xdr:cNvPr>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B13E2A94-651F-46BA-BF05-1350AECF9D01}"/>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8" name="フローチャート: 判断 257">
          <a:extLst>
            <a:ext uri="{FF2B5EF4-FFF2-40B4-BE49-F238E27FC236}">
              <a16:creationId xmlns:a16="http://schemas.microsoft.com/office/drawing/2014/main" id="{4188AC01-5E07-4AB7-A05D-4D480C649171}"/>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59" name="フローチャート: 判断 258">
          <a:extLst>
            <a:ext uri="{FF2B5EF4-FFF2-40B4-BE49-F238E27FC236}">
              <a16:creationId xmlns:a16="http://schemas.microsoft.com/office/drawing/2014/main" id="{A267F94A-2238-4ADF-B2DF-224032CDB54E}"/>
            </a:ext>
          </a:extLst>
        </xdr:cNvPr>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60" name="フローチャート: 判断 259">
          <a:extLst>
            <a:ext uri="{FF2B5EF4-FFF2-40B4-BE49-F238E27FC236}">
              <a16:creationId xmlns:a16="http://schemas.microsoft.com/office/drawing/2014/main" id="{4146D930-2EA8-497C-953B-D6F9F4F74B5E}"/>
            </a:ext>
          </a:extLst>
        </xdr:cNvPr>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1" name="フローチャート: 判断 260">
          <a:extLst>
            <a:ext uri="{FF2B5EF4-FFF2-40B4-BE49-F238E27FC236}">
              <a16:creationId xmlns:a16="http://schemas.microsoft.com/office/drawing/2014/main" id="{67390F15-3A0D-4740-9496-746B046089EA}"/>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62" name="フローチャート: 判断 261">
          <a:extLst>
            <a:ext uri="{FF2B5EF4-FFF2-40B4-BE49-F238E27FC236}">
              <a16:creationId xmlns:a16="http://schemas.microsoft.com/office/drawing/2014/main" id="{E62259C3-3E50-4A5F-A7CD-B120744A941E}"/>
            </a:ext>
          </a:extLst>
        </xdr:cNvPr>
        <xdr:cNvSpPr/>
      </xdr:nvSpPr>
      <xdr:spPr>
        <a:xfrm>
          <a:off x="1079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5321C528-0A90-4FDA-8B34-08CA6C2C8B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14E19035-7032-449B-849B-6ED8947BC07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F05351AF-28DF-418A-8A50-56A59CF5C93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7CC7052-588E-41D4-B472-F15C6FA23FD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BB689592-3BAC-4397-BA8E-5BD670894AF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23495</xdr:rowOff>
    </xdr:from>
    <xdr:to>
      <xdr:col>10</xdr:col>
      <xdr:colOff>165100</xdr:colOff>
      <xdr:row>84</xdr:row>
      <xdr:rowOff>125095</xdr:rowOff>
    </xdr:to>
    <xdr:sp macro="" textlink="">
      <xdr:nvSpPr>
        <xdr:cNvPr id="268" name="楕円 267">
          <a:extLst>
            <a:ext uri="{FF2B5EF4-FFF2-40B4-BE49-F238E27FC236}">
              <a16:creationId xmlns:a16="http://schemas.microsoft.com/office/drawing/2014/main" id="{1996D5C7-A404-405B-943C-71C8740FFA8E}"/>
            </a:ext>
          </a:extLst>
        </xdr:cNvPr>
        <xdr:cNvSpPr/>
      </xdr:nvSpPr>
      <xdr:spPr>
        <a:xfrm>
          <a:off x="1968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2539</xdr:rowOff>
    </xdr:from>
    <xdr:to>
      <xdr:col>6</xdr:col>
      <xdr:colOff>38100</xdr:colOff>
      <xdr:row>85</xdr:row>
      <xdr:rowOff>104139</xdr:rowOff>
    </xdr:to>
    <xdr:sp macro="" textlink="">
      <xdr:nvSpPr>
        <xdr:cNvPr id="269" name="楕円 268">
          <a:extLst>
            <a:ext uri="{FF2B5EF4-FFF2-40B4-BE49-F238E27FC236}">
              <a16:creationId xmlns:a16="http://schemas.microsoft.com/office/drawing/2014/main" id="{83A6C926-B121-4C5E-9D52-63FC12DE30B1}"/>
            </a:ext>
          </a:extLst>
        </xdr:cNvPr>
        <xdr:cNvSpPr/>
      </xdr:nvSpPr>
      <xdr:spPr>
        <a:xfrm>
          <a:off x="1079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74295</xdr:rowOff>
    </xdr:from>
    <xdr:to>
      <xdr:col>10</xdr:col>
      <xdr:colOff>114300</xdr:colOff>
      <xdr:row>85</xdr:row>
      <xdr:rowOff>53339</xdr:rowOff>
    </xdr:to>
    <xdr:cxnSp macro="">
      <xdr:nvCxnSpPr>
        <xdr:cNvPr id="270" name="直線コネクタ 269">
          <a:extLst>
            <a:ext uri="{FF2B5EF4-FFF2-40B4-BE49-F238E27FC236}">
              <a16:creationId xmlns:a16="http://schemas.microsoft.com/office/drawing/2014/main" id="{75E848A9-E17C-4691-96B1-CC4D5AD2E63F}"/>
            </a:ext>
          </a:extLst>
        </xdr:cNvPr>
        <xdr:cNvCxnSpPr/>
      </xdr:nvCxnSpPr>
      <xdr:spPr>
        <a:xfrm flipV="1">
          <a:off x="1130300" y="14476095"/>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271" name="n_1aveValue【公営住宅】&#10;有形固定資産減価償却率">
          <a:extLst>
            <a:ext uri="{FF2B5EF4-FFF2-40B4-BE49-F238E27FC236}">
              <a16:creationId xmlns:a16="http://schemas.microsoft.com/office/drawing/2014/main" id="{FFC14919-B918-4E3E-A4F5-D9668DC4BAD2}"/>
            </a:ext>
          </a:extLst>
        </xdr:cNvPr>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272" name="n_2aveValue【公営住宅】&#10;有形固定資産減価償却率">
          <a:extLst>
            <a:ext uri="{FF2B5EF4-FFF2-40B4-BE49-F238E27FC236}">
              <a16:creationId xmlns:a16="http://schemas.microsoft.com/office/drawing/2014/main" id="{B18BF32D-D866-47AC-B8AC-8386DF26E74E}"/>
            </a:ext>
          </a:extLst>
        </xdr:cNvPr>
        <xdr:cNvSpPr txBox="1"/>
      </xdr:nvSpPr>
      <xdr:spPr>
        <a:xfrm>
          <a:off x="2705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3" name="n_3aveValue【公営住宅】&#10;有形固定資産減価償却率">
          <a:extLst>
            <a:ext uri="{FF2B5EF4-FFF2-40B4-BE49-F238E27FC236}">
              <a16:creationId xmlns:a16="http://schemas.microsoft.com/office/drawing/2014/main" id="{8F7350B0-2B9B-456B-9FA5-9E401026818D}"/>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50182</xdr:rowOff>
    </xdr:from>
    <xdr:ext cx="405111" cy="259045"/>
    <xdr:sp macro="" textlink="">
      <xdr:nvSpPr>
        <xdr:cNvPr id="274" name="n_4aveValue【公営住宅】&#10;有形固定資産減価償却率">
          <a:extLst>
            <a:ext uri="{FF2B5EF4-FFF2-40B4-BE49-F238E27FC236}">
              <a16:creationId xmlns:a16="http://schemas.microsoft.com/office/drawing/2014/main" id="{28217AAA-B943-4E56-9290-769E32042348}"/>
            </a:ext>
          </a:extLst>
        </xdr:cNvPr>
        <xdr:cNvSpPr txBox="1"/>
      </xdr:nvSpPr>
      <xdr:spPr>
        <a:xfrm>
          <a:off x="927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116222</xdr:rowOff>
    </xdr:from>
    <xdr:ext cx="405111" cy="259045"/>
    <xdr:sp macro="" textlink="">
      <xdr:nvSpPr>
        <xdr:cNvPr id="275" name="n_3mainValue【公営住宅】&#10;有形固定資産減価償却率">
          <a:extLst>
            <a:ext uri="{FF2B5EF4-FFF2-40B4-BE49-F238E27FC236}">
              <a16:creationId xmlns:a16="http://schemas.microsoft.com/office/drawing/2014/main" id="{F44EF3A5-57AC-41A1-8369-3E676E17A811}"/>
            </a:ext>
          </a:extLst>
        </xdr:cNvPr>
        <xdr:cNvSpPr txBox="1"/>
      </xdr:nvSpPr>
      <xdr:spPr>
        <a:xfrm>
          <a:off x="1816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95266</xdr:rowOff>
    </xdr:from>
    <xdr:ext cx="405111" cy="259045"/>
    <xdr:sp macro="" textlink="">
      <xdr:nvSpPr>
        <xdr:cNvPr id="276" name="n_4mainValue【公営住宅】&#10;有形固定資産減価償却率">
          <a:extLst>
            <a:ext uri="{FF2B5EF4-FFF2-40B4-BE49-F238E27FC236}">
              <a16:creationId xmlns:a16="http://schemas.microsoft.com/office/drawing/2014/main" id="{DBDEF7DC-9D0F-4772-A581-8B707384E74A}"/>
            </a:ext>
          </a:extLst>
        </xdr:cNvPr>
        <xdr:cNvSpPr txBox="1"/>
      </xdr:nvSpPr>
      <xdr:spPr>
        <a:xfrm>
          <a:off x="927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B99492BA-D1F8-4A67-8045-4AB0A8CEB9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01B74476-B379-4008-9086-C75983C108F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43EBD166-BB63-4D06-89A1-31D8C043E2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A26F6774-1354-4EC2-B7DA-9322E8AC1D3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D053234E-2BBE-48BB-BBC0-F41C7ED6C8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AF64C59B-E799-4310-BBEB-13F8078FDD9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1D94815E-FBD8-41AE-8CB0-769DE66F71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00B89F61-7083-4F3C-ADDC-1163E38324E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9330CE47-8430-49D7-B2A6-38246524D3D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30771A3F-CA17-4B90-B9C6-6E15E32E98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a:extLst>
            <a:ext uri="{FF2B5EF4-FFF2-40B4-BE49-F238E27FC236}">
              <a16:creationId xmlns:a16="http://schemas.microsoft.com/office/drawing/2014/main" id="{7A8236FE-94DD-4703-8D3D-7E47F500FCB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a:extLst>
            <a:ext uri="{FF2B5EF4-FFF2-40B4-BE49-F238E27FC236}">
              <a16:creationId xmlns:a16="http://schemas.microsoft.com/office/drawing/2014/main" id="{A59706D7-604E-4281-8205-9363B0EF186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a:extLst>
            <a:ext uri="{FF2B5EF4-FFF2-40B4-BE49-F238E27FC236}">
              <a16:creationId xmlns:a16="http://schemas.microsoft.com/office/drawing/2014/main" id="{BF70723D-1058-42C9-956B-021B6D5F988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a:extLst>
            <a:ext uri="{FF2B5EF4-FFF2-40B4-BE49-F238E27FC236}">
              <a16:creationId xmlns:a16="http://schemas.microsoft.com/office/drawing/2014/main" id="{122CEBD9-95B6-4363-BC71-C62D17143F7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321F6E02-C2AD-4900-A512-35C55D697ED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EADC7688-BB8A-460B-9253-CCA8D3F7F80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a:extLst>
            <a:ext uri="{FF2B5EF4-FFF2-40B4-BE49-F238E27FC236}">
              <a16:creationId xmlns:a16="http://schemas.microsoft.com/office/drawing/2014/main" id="{DEC292F5-BD55-4D39-B86F-114E5832348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a:extLst>
            <a:ext uri="{FF2B5EF4-FFF2-40B4-BE49-F238E27FC236}">
              <a16:creationId xmlns:a16="http://schemas.microsoft.com/office/drawing/2014/main" id="{6891B356-D2C2-4BF0-873E-E5E9DB39E84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a:extLst>
            <a:ext uri="{FF2B5EF4-FFF2-40B4-BE49-F238E27FC236}">
              <a16:creationId xmlns:a16="http://schemas.microsoft.com/office/drawing/2014/main" id="{555E8A34-B9A6-465E-B90A-3C3821C1406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6" name="テキスト ボックス 295">
          <a:extLst>
            <a:ext uri="{FF2B5EF4-FFF2-40B4-BE49-F238E27FC236}">
              <a16:creationId xmlns:a16="http://schemas.microsoft.com/office/drawing/2014/main" id="{27AE8C66-FFD8-4407-9B95-E980FA15069A}"/>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D9BFC24B-6841-4656-94CC-97F86F1278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8" name="テキスト ボックス 297">
          <a:extLst>
            <a:ext uri="{FF2B5EF4-FFF2-40B4-BE49-F238E27FC236}">
              <a16:creationId xmlns:a16="http://schemas.microsoft.com/office/drawing/2014/main" id="{19133AA6-891D-4726-AA49-08869AE69B3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a:extLst>
            <a:ext uri="{FF2B5EF4-FFF2-40B4-BE49-F238E27FC236}">
              <a16:creationId xmlns:a16="http://schemas.microsoft.com/office/drawing/2014/main" id="{60BD702F-2AA4-4608-80A2-2BDA37D676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00" name="直線コネクタ 299">
          <a:extLst>
            <a:ext uri="{FF2B5EF4-FFF2-40B4-BE49-F238E27FC236}">
              <a16:creationId xmlns:a16="http://schemas.microsoft.com/office/drawing/2014/main" id="{BBF42D43-0B4F-464D-864E-DC5E2C0CEF20}"/>
            </a:ext>
          </a:extLst>
        </xdr:cNvPr>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01" name="【公営住宅】&#10;一人当たり面積最小値テキスト">
          <a:extLst>
            <a:ext uri="{FF2B5EF4-FFF2-40B4-BE49-F238E27FC236}">
              <a16:creationId xmlns:a16="http://schemas.microsoft.com/office/drawing/2014/main" id="{4778D392-6E72-4575-B40F-8CECABCF575F}"/>
            </a:ext>
          </a:extLst>
        </xdr:cNvPr>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02" name="直線コネクタ 301">
          <a:extLst>
            <a:ext uri="{FF2B5EF4-FFF2-40B4-BE49-F238E27FC236}">
              <a16:creationId xmlns:a16="http://schemas.microsoft.com/office/drawing/2014/main" id="{540849C1-8E74-4A3C-BEBA-A2C5BF63C7CC}"/>
            </a:ext>
          </a:extLst>
        </xdr:cNvPr>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03" name="【公営住宅】&#10;一人当たり面積最大値テキスト">
          <a:extLst>
            <a:ext uri="{FF2B5EF4-FFF2-40B4-BE49-F238E27FC236}">
              <a16:creationId xmlns:a16="http://schemas.microsoft.com/office/drawing/2014/main" id="{B5D79A7B-071B-477B-B935-AF605D9A2F65}"/>
            </a:ext>
          </a:extLst>
        </xdr:cNvPr>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04" name="直線コネクタ 303">
          <a:extLst>
            <a:ext uri="{FF2B5EF4-FFF2-40B4-BE49-F238E27FC236}">
              <a16:creationId xmlns:a16="http://schemas.microsoft.com/office/drawing/2014/main" id="{CF9CFD50-9D6F-45CE-B8EC-96E3849BCD1F}"/>
            </a:ext>
          </a:extLst>
        </xdr:cNvPr>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77106</xdr:rowOff>
    </xdr:from>
    <xdr:ext cx="469744" cy="259045"/>
    <xdr:sp macro="" textlink="">
      <xdr:nvSpPr>
        <xdr:cNvPr id="305" name="【公営住宅】&#10;一人当たり面積平均値テキスト">
          <a:extLst>
            <a:ext uri="{FF2B5EF4-FFF2-40B4-BE49-F238E27FC236}">
              <a16:creationId xmlns:a16="http://schemas.microsoft.com/office/drawing/2014/main" id="{1A48D9DD-44D9-432B-A8E4-C9AB9B97CFCA}"/>
            </a:ext>
          </a:extLst>
        </xdr:cNvPr>
        <xdr:cNvSpPr txBox="1"/>
      </xdr:nvSpPr>
      <xdr:spPr>
        <a:xfrm>
          <a:off x="10515600" y="1447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06" name="フローチャート: 判断 305">
          <a:extLst>
            <a:ext uri="{FF2B5EF4-FFF2-40B4-BE49-F238E27FC236}">
              <a16:creationId xmlns:a16="http://schemas.microsoft.com/office/drawing/2014/main" id="{38FFE176-C56B-4697-9E5E-54B838BE8DF3}"/>
            </a:ext>
          </a:extLst>
        </xdr:cNvPr>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07" name="フローチャート: 判断 306">
          <a:extLst>
            <a:ext uri="{FF2B5EF4-FFF2-40B4-BE49-F238E27FC236}">
              <a16:creationId xmlns:a16="http://schemas.microsoft.com/office/drawing/2014/main" id="{0EADD13C-FA0F-4711-9559-D9EFA8C188CB}"/>
            </a:ext>
          </a:extLst>
        </xdr:cNvPr>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08" name="フローチャート: 判断 307">
          <a:extLst>
            <a:ext uri="{FF2B5EF4-FFF2-40B4-BE49-F238E27FC236}">
              <a16:creationId xmlns:a16="http://schemas.microsoft.com/office/drawing/2014/main" id="{DE9F12A2-4E2B-4064-90E2-844C1367DEF5}"/>
            </a:ext>
          </a:extLst>
        </xdr:cNvPr>
        <xdr:cNvSpPr/>
      </xdr:nvSpPr>
      <xdr:spPr>
        <a:xfrm>
          <a:off x="8699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09" name="フローチャート: 判断 308">
          <a:extLst>
            <a:ext uri="{FF2B5EF4-FFF2-40B4-BE49-F238E27FC236}">
              <a16:creationId xmlns:a16="http://schemas.microsoft.com/office/drawing/2014/main" id="{59AF49C0-EAE1-4D12-B003-F3A55F483AAA}"/>
            </a:ext>
          </a:extLst>
        </xdr:cNvPr>
        <xdr:cNvSpPr/>
      </xdr:nvSpPr>
      <xdr:spPr>
        <a:xfrm>
          <a:off x="7810500" y="144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10" name="フローチャート: 判断 309">
          <a:extLst>
            <a:ext uri="{FF2B5EF4-FFF2-40B4-BE49-F238E27FC236}">
              <a16:creationId xmlns:a16="http://schemas.microsoft.com/office/drawing/2014/main" id="{91F5E1EE-7B83-4822-A9FD-65063EDB2BAC}"/>
            </a:ext>
          </a:extLst>
        </xdr:cNvPr>
        <xdr:cNvSpPr/>
      </xdr:nvSpPr>
      <xdr:spPr>
        <a:xfrm>
          <a:off x="6921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D82E8359-9A0C-43A2-86CE-F1A345D911F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8DB00504-BE13-4F5D-8FAF-3FDF533263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DE46DD09-64B5-433B-A636-41A35AC5AA1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C4D8E442-362E-4149-BBFE-1587867EEF5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AA76DDF8-8C0A-41A1-A515-8F0042F89B1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86613</xdr:rowOff>
    </xdr:from>
    <xdr:to>
      <xdr:col>41</xdr:col>
      <xdr:colOff>101600</xdr:colOff>
      <xdr:row>85</xdr:row>
      <xdr:rowOff>16763</xdr:rowOff>
    </xdr:to>
    <xdr:sp macro="" textlink="">
      <xdr:nvSpPr>
        <xdr:cNvPr id="316" name="楕円 315">
          <a:extLst>
            <a:ext uri="{FF2B5EF4-FFF2-40B4-BE49-F238E27FC236}">
              <a16:creationId xmlns:a16="http://schemas.microsoft.com/office/drawing/2014/main" id="{35D2562E-C558-4442-A37B-80B694698098}"/>
            </a:ext>
          </a:extLst>
        </xdr:cNvPr>
        <xdr:cNvSpPr/>
      </xdr:nvSpPr>
      <xdr:spPr>
        <a:xfrm>
          <a:off x="7810500" y="144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126237</xdr:rowOff>
    </xdr:from>
    <xdr:to>
      <xdr:col>36</xdr:col>
      <xdr:colOff>165100</xdr:colOff>
      <xdr:row>85</xdr:row>
      <xdr:rowOff>56387</xdr:rowOff>
    </xdr:to>
    <xdr:sp macro="" textlink="">
      <xdr:nvSpPr>
        <xdr:cNvPr id="317" name="楕円 316">
          <a:extLst>
            <a:ext uri="{FF2B5EF4-FFF2-40B4-BE49-F238E27FC236}">
              <a16:creationId xmlns:a16="http://schemas.microsoft.com/office/drawing/2014/main" id="{AB550E4C-67E7-4739-9361-D9ECC3A1FBA2}"/>
            </a:ext>
          </a:extLst>
        </xdr:cNvPr>
        <xdr:cNvSpPr/>
      </xdr:nvSpPr>
      <xdr:spPr>
        <a:xfrm>
          <a:off x="6921500" y="1452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137413</xdr:rowOff>
    </xdr:from>
    <xdr:to>
      <xdr:col>41</xdr:col>
      <xdr:colOff>50800</xdr:colOff>
      <xdr:row>85</xdr:row>
      <xdr:rowOff>5587</xdr:rowOff>
    </xdr:to>
    <xdr:cxnSp macro="">
      <xdr:nvCxnSpPr>
        <xdr:cNvPr id="318" name="直線コネクタ 317">
          <a:extLst>
            <a:ext uri="{FF2B5EF4-FFF2-40B4-BE49-F238E27FC236}">
              <a16:creationId xmlns:a16="http://schemas.microsoft.com/office/drawing/2014/main" id="{6A8A596B-4194-4231-8CE1-D5815A38B374}"/>
            </a:ext>
          </a:extLst>
        </xdr:cNvPr>
        <xdr:cNvCxnSpPr/>
      </xdr:nvCxnSpPr>
      <xdr:spPr>
        <a:xfrm flipV="1">
          <a:off x="6972300" y="1453921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83838</xdr:rowOff>
    </xdr:from>
    <xdr:ext cx="469744" cy="259045"/>
    <xdr:sp macro="" textlink="">
      <xdr:nvSpPr>
        <xdr:cNvPr id="319" name="n_1aveValue【公営住宅】&#10;一人当たり面積">
          <a:extLst>
            <a:ext uri="{FF2B5EF4-FFF2-40B4-BE49-F238E27FC236}">
              <a16:creationId xmlns:a16="http://schemas.microsoft.com/office/drawing/2014/main" id="{CA4DD8A5-483A-4982-A82E-5AB3B68A0E8B}"/>
            </a:ext>
          </a:extLst>
        </xdr:cNvPr>
        <xdr:cNvSpPr txBox="1"/>
      </xdr:nvSpPr>
      <xdr:spPr>
        <a:xfrm>
          <a:off x="93917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20" name="n_2aveValue【公営住宅】&#10;一人当たり面積">
          <a:extLst>
            <a:ext uri="{FF2B5EF4-FFF2-40B4-BE49-F238E27FC236}">
              <a16:creationId xmlns:a16="http://schemas.microsoft.com/office/drawing/2014/main" id="{6FBF8A63-A52B-4526-BFB8-EA15EEA68186}"/>
            </a:ext>
          </a:extLst>
        </xdr:cNvPr>
        <xdr:cNvSpPr txBox="1"/>
      </xdr:nvSpPr>
      <xdr:spPr>
        <a:xfrm>
          <a:off x="851542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21" name="n_3aveValue【公営住宅】&#10;一人当たり面積">
          <a:extLst>
            <a:ext uri="{FF2B5EF4-FFF2-40B4-BE49-F238E27FC236}">
              <a16:creationId xmlns:a16="http://schemas.microsoft.com/office/drawing/2014/main" id="{C170C0CA-E65C-4014-8C92-B322109C4796}"/>
            </a:ext>
          </a:extLst>
        </xdr:cNvPr>
        <xdr:cNvSpPr txBox="1"/>
      </xdr:nvSpPr>
      <xdr:spPr>
        <a:xfrm>
          <a:off x="76264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22" name="n_4aveValue【公営住宅】&#10;一人当たり面積">
          <a:extLst>
            <a:ext uri="{FF2B5EF4-FFF2-40B4-BE49-F238E27FC236}">
              <a16:creationId xmlns:a16="http://schemas.microsoft.com/office/drawing/2014/main" id="{31B7A990-6A78-4C33-B206-F4E4901A960F}"/>
            </a:ext>
          </a:extLst>
        </xdr:cNvPr>
        <xdr:cNvSpPr txBox="1"/>
      </xdr:nvSpPr>
      <xdr:spPr>
        <a:xfrm>
          <a:off x="6737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7890</xdr:rowOff>
    </xdr:from>
    <xdr:ext cx="469744" cy="259045"/>
    <xdr:sp macro="" textlink="">
      <xdr:nvSpPr>
        <xdr:cNvPr id="323" name="n_3mainValue【公営住宅】&#10;一人当たり面積">
          <a:extLst>
            <a:ext uri="{FF2B5EF4-FFF2-40B4-BE49-F238E27FC236}">
              <a16:creationId xmlns:a16="http://schemas.microsoft.com/office/drawing/2014/main" id="{19B4BC38-64A7-4DF3-9D52-E22157103E0D}"/>
            </a:ext>
          </a:extLst>
        </xdr:cNvPr>
        <xdr:cNvSpPr txBox="1"/>
      </xdr:nvSpPr>
      <xdr:spPr>
        <a:xfrm>
          <a:off x="7626427" y="1458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47514</xdr:rowOff>
    </xdr:from>
    <xdr:ext cx="469744" cy="259045"/>
    <xdr:sp macro="" textlink="">
      <xdr:nvSpPr>
        <xdr:cNvPr id="324" name="n_4mainValue【公営住宅】&#10;一人当たり面積">
          <a:extLst>
            <a:ext uri="{FF2B5EF4-FFF2-40B4-BE49-F238E27FC236}">
              <a16:creationId xmlns:a16="http://schemas.microsoft.com/office/drawing/2014/main" id="{F1997CC8-62D2-44A4-898E-8417B7A746D0}"/>
            </a:ext>
          </a:extLst>
        </xdr:cNvPr>
        <xdr:cNvSpPr txBox="1"/>
      </xdr:nvSpPr>
      <xdr:spPr>
        <a:xfrm>
          <a:off x="6737427" y="1462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FF843593-6013-4726-A58C-78A2C326CD0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B0923379-81BD-4269-9C9F-619AC1E606C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20D7D748-0CCF-43BF-A784-D1B8BBB987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696D4345-2B16-40E3-A72D-D98382DF91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D69339F1-6A75-4739-A3AD-CB7562CDC80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43990B86-7B45-452B-97E8-A6DC4EE4FF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705F32DD-396F-4447-8E14-03DFEE4270C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958C1215-FBCC-45BD-84D2-66D11C61949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E2CF10D7-BCB9-4B57-8B45-B1B4D8332D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9B7098FC-5536-4542-822D-9AED9350EC5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CDEFCA0B-0578-4D4C-8C95-4F1C6B2F64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4511F915-05C6-4D80-831D-7592BD7598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7DE2549F-6FFE-48B3-ADAF-BEAA4FF055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066E0AE5-7ED8-406E-9D5A-D9AC6D757B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CDDDEF88-AB1C-4B73-BBBB-87097BF199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2427F37C-EE9B-428B-8196-064F87F955F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a:extLst>
            <a:ext uri="{FF2B5EF4-FFF2-40B4-BE49-F238E27FC236}">
              <a16:creationId xmlns:a16="http://schemas.microsoft.com/office/drawing/2014/main" id="{2B793497-B414-410D-908F-749D6B94D0E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a:extLst>
            <a:ext uri="{FF2B5EF4-FFF2-40B4-BE49-F238E27FC236}">
              <a16:creationId xmlns:a16="http://schemas.microsoft.com/office/drawing/2014/main" id="{1D53A311-048D-43F2-A948-8E37F7D7EC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a:extLst>
            <a:ext uri="{FF2B5EF4-FFF2-40B4-BE49-F238E27FC236}">
              <a16:creationId xmlns:a16="http://schemas.microsoft.com/office/drawing/2014/main" id="{F50AF9FF-733B-4432-82DB-F153D4772E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a:extLst>
            <a:ext uri="{FF2B5EF4-FFF2-40B4-BE49-F238E27FC236}">
              <a16:creationId xmlns:a16="http://schemas.microsoft.com/office/drawing/2014/main" id="{EEA9FDFA-F837-41BA-A042-03D6FB680B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a:extLst>
            <a:ext uri="{FF2B5EF4-FFF2-40B4-BE49-F238E27FC236}">
              <a16:creationId xmlns:a16="http://schemas.microsoft.com/office/drawing/2014/main" id="{45BFD1F8-CFBF-4CEF-A910-8CFB8A1533B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a:extLst>
            <a:ext uri="{FF2B5EF4-FFF2-40B4-BE49-F238E27FC236}">
              <a16:creationId xmlns:a16="http://schemas.microsoft.com/office/drawing/2014/main" id="{8D038C44-8F72-4B91-A0EA-80B6721FD0A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a:extLst>
            <a:ext uri="{FF2B5EF4-FFF2-40B4-BE49-F238E27FC236}">
              <a16:creationId xmlns:a16="http://schemas.microsoft.com/office/drawing/2014/main" id="{7E252217-4419-405C-9826-5B0FDE5F863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a:extLst>
            <a:ext uri="{FF2B5EF4-FFF2-40B4-BE49-F238E27FC236}">
              <a16:creationId xmlns:a16="http://schemas.microsoft.com/office/drawing/2014/main" id="{1F35A812-E23A-40C9-A3F6-D2F68E58D2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a:extLst>
            <a:ext uri="{FF2B5EF4-FFF2-40B4-BE49-F238E27FC236}">
              <a16:creationId xmlns:a16="http://schemas.microsoft.com/office/drawing/2014/main" id="{218BFAEA-C188-4485-B797-2DF0463C8F5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a:extLst>
            <a:ext uri="{FF2B5EF4-FFF2-40B4-BE49-F238E27FC236}">
              <a16:creationId xmlns:a16="http://schemas.microsoft.com/office/drawing/2014/main" id="{298F36F1-48F2-4711-94EE-076D0B29F4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1" name="テキスト ボックス 350">
          <a:extLst>
            <a:ext uri="{FF2B5EF4-FFF2-40B4-BE49-F238E27FC236}">
              <a16:creationId xmlns:a16="http://schemas.microsoft.com/office/drawing/2014/main" id="{C642B8DA-1645-4F28-BF96-048CCA3FE01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2" name="直線コネクタ 351">
          <a:extLst>
            <a:ext uri="{FF2B5EF4-FFF2-40B4-BE49-F238E27FC236}">
              <a16:creationId xmlns:a16="http://schemas.microsoft.com/office/drawing/2014/main" id="{0A8C339B-3F31-4871-9CE4-D39F825C0B9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3" name="テキスト ボックス 352">
          <a:extLst>
            <a:ext uri="{FF2B5EF4-FFF2-40B4-BE49-F238E27FC236}">
              <a16:creationId xmlns:a16="http://schemas.microsoft.com/office/drawing/2014/main" id="{1CDBE35E-E511-42FA-A726-4B3BF6F3650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4" name="直線コネクタ 353">
          <a:extLst>
            <a:ext uri="{FF2B5EF4-FFF2-40B4-BE49-F238E27FC236}">
              <a16:creationId xmlns:a16="http://schemas.microsoft.com/office/drawing/2014/main" id="{B1FDA283-5FC8-4F5B-98E8-C4AEC752F21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5" name="テキスト ボックス 354">
          <a:extLst>
            <a:ext uri="{FF2B5EF4-FFF2-40B4-BE49-F238E27FC236}">
              <a16:creationId xmlns:a16="http://schemas.microsoft.com/office/drawing/2014/main" id="{3878AFD9-57A4-454C-90E3-800ECDC5704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6" name="直線コネクタ 355">
          <a:extLst>
            <a:ext uri="{FF2B5EF4-FFF2-40B4-BE49-F238E27FC236}">
              <a16:creationId xmlns:a16="http://schemas.microsoft.com/office/drawing/2014/main" id="{8B305F1B-D352-43F3-BDA8-DDC4711E5C7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7" name="テキスト ボックス 356">
          <a:extLst>
            <a:ext uri="{FF2B5EF4-FFF2-40B4-BE49-F238E27FC236}">
              <a16:creationId xmlns:a16="http://schemas.microsoft.com/office/drawing/2014/main" id="{6B437E41-C386-4EBE-AFE0-D67011B1268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8" name="直線コネクタ 357">
          <a:extLst>
            <a:ext uri="{FF2B5EF4-FFF2-40B4-BE49-F238E27FC236}">
              <a16:creationId xmlns:a16="http://schemas.microsoft.com/office/drawing/2014/main" id="{ABD4CA1C-E124-4B1D-8A91-D68F9736563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9" name="テキスト ボックス 358">
          <a:extLst>
            <a:ext uri="{FF2B5EF4-FFF2-40B4-BE49-F238E27FC236}">
              <a16:creationId xmlns:a16="http://schemas.microsoft.com/office/drawing/2014/main" id="{2D147A07-FA67-4816-8D40-9B0C8525217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0" name="直線コネクタ 359">
          <a:extLst>
            <a:ext uri="{FF2B5EF4-FFF2-40B4-BE49-F238E27FC236}">
              <a16:creationId xmlns:a16="http://schemas.microsoft.com/office/drawing/2014/main" id="{32B236BE-D291-4834-BB67-E1D642FC784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1" name="テキスト ボックス 360">
          <a:extLst>
            <a:ext uri="{FF2B5EF4-FFF2-40B4-BE49-F238E27FC236}">
              <a16:creationId xmlns:a16="http://schemas.microsoft.com/office/drawing/2014/main" id="{73916B0E-0AF8-46CC-A5DF-7ADD7A1C3A1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2" name="直線コネクタ 361">
          <a:extLst>
            <a:ext uri="{FF2B5EF4-FFF2-40B4-BE49-F238E27FC236}">
              <a16:creationId xmlns:a16="http://schemas.microsoft.com/office/drawing/2014/main" id="{E9546F68-BD81-4180-85C6-BEA8518BD2A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3" name="テキスト ボックス 362">
          <a:extLst>
            <a:ext uri="{FF2B5EF4-FFF2-40B4-BE49-F238E27FC236}">
              <a16:creationId xmlns:a16="http://schemas.microsoft.com/office/drawing/2014/main" id="{4EEFD37C-80BF-4F2A-8E01-25175FD3F59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a:extLst>
            <a:ext uri="{FF2B5EF4-FFF2-40B4-BE49-F238E27FC236}">
              <a16:creationId xmlns:a16="http://schemas.microsoft.com/office/drawing/2014/main" id="{7AA5DACE-58C7-4A03-82D9-15820CA210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a:extLst>
            <a:ext uri="{FF2B5EF4-FFF2-40B4-BE49-F238E27FC236}">
              <a16:creationId xmlns:a16="http://schemas.microsoft.com/office/drawing/2014/main" id="{D653301B-E4D2-4084-A0A0-D95822ABE96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366" name="直線コネクタ 365">
          <a:extLst>
            <a:ext uri="{FF2B5EF4-FFF2-40B4-BE49-F238E27FC236}">
              <a16:creationId xmlns:a16="http://schemas.microsoft.com/office/drawing/2014/main" id="{5AC99CD4-F1B3-4F12-90ED-1C643E5F0C0C}"/>
            </a:ext>
          </a:extLst>
        </xdr:cNvPr>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7" name="【認定こども園・幼稚園・保育所】&#10;有形固定資産減価償却率最小値テキスト">
          <a:extLst>
            <a:ext uri="{FF2B5EF4-FFF2-40B4-BE49-F238E27FC236}">
              <a16:creationId xmlns:a16="http://schemas.microsoft.com/office/drawing/2014/main" id="{0520E961-DF1C-46EF-87BE-21F833BE7FF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8" name="直線コネクタ 367">
          <a:extLst>
            <a:ext uri="{FF2B5EF4-FFF2-40B4-BE49-F238E27FC236}">
              <a16:creationId xmlns:a16="http://schemas.microsoft.com/office/drawing/2014/main" id="{CD026B50-F1B6-40CF-A6A8-C3D5C91B00E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369" name="【認定こども園・幼稚園・保育所】&#10;有形固定資産減価償却率最大値テキスト">
          <a:extLst>
            <a:ext uri="{FF2B5EF4-FFF2-40B4-BE49-F238E27FC236}">
              <a16:creationId xmlns:a16="http://schemas.microsoft.com/office/drawing/2014/main" id="{D3B4196F-F48D-4961-8CC0-188175901996}"/>
            </a:ext>
          </a:extLst>
        </xdr:cNvPr>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370" name="直線コネクタ 369">
          <a:extLst>
            <a:ext uri="{FF2B5EF4-FFF2-40B4-BE49-F238E27FC236}">
              <a16:creationId xmlns:a16="http://schemas.microsoft.com/office/drawing/2014/main" id="{3B0B11EE-79D2-42DD-B5FF-5605D373511E}"/>
            </a:ext>
          </a:extLst>
        </xdr:cNvPr>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41383</xdr:rowOff>
    </xdr:from>
    <xdr:ext cx="405111" cy="259045"/>
    <xdr:sp macro="" textlink="">
      <xdr:nvSpPr>
        <xdr:cNvPr id="371" name="【認定こども園・幼稚園・保育所】&#10;有形固定資産減価償却率平均値テキスト">
          <a:extLst>
            <a:ext uri="{FF2B5EF4-FFF2-40B4-BE49-F238E27FC236}">
              <a16:creationId xmlns:a16="http://schemas.microsoft.com/office/drawing/2014/main" id="{28F9D249-6E01-40CF-8EE2-AD490A1ED5F1}"/>
            </a:ext>
          </a:extLst>
        </xdr:cNvPr>
        <xdr:cNvSpPr txBox="1"/>
      </xdr:nvSpPr>
      <xdr:spPr>
        <a:xfrm>
          <a:off x="16357600" y="655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372" name="フローチャート: 判断 371">
          <a:extLst>
            <a:ext uri="{FF2B5EF4-FFF2-40B4-BE49-F238E27FC236}">
              <a16:creationId xmlns:a16="http://schemas.microsoft.com/office/drawing/2014/main" id="{064B70EF-4DF0-4C06-87CD-2CE7B3257E76}"/>
            </a:ext>
          </a:extLst>
        </xdr:cNvPr>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373" name="フローチャート: 判断 372">
          <a:extLst>
            <a:ext uri="{FF2B5EF4-FFF2-40B4-BE49-F238E27FC236}">
              <a16:creationId xmlns:a16="http://schemas.microsoft.com/office/drawing/2014/main" id="{AA392408-C520-407D-BF18-9824E4B02460}"/>
            </a:ext>
          </a:extLst>
        </xdr:cNvPr>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374" name="フローチャート: 判断 373">
          <a:extLst>
            <a:ext uri="{FF2B5EF4-FFF2-40B4-BE49-F238E27FC236}">
              <a16:creationId xmlns:a16="http://schemas.microsoft.com/office/drawing/2014/main" id="{7E0CDDD5-442F-4DBD-83F5-64213D66AE8E}"/>
            </a:ext>
          </a:extLst>
        </xdr:cNvPr>
        <xdr:cNvSpPr/>
      </xdr:nvSpPr>
      <xdr:spPr>
        <a:xfrm>
          <a:off x="14541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375" name="フローチャート: 判断 374">
          <a:extLst>
            <a:ext uri="{FF2B5EF4-FFF2-40B4-BE49-F238E27FC236}">
              <a16:creationId xmlns:a16="http://schemas.microsoft.com/office/drawing/2014/main" id="{4DAA3023-04F7-47EF-A6F0-92F0DA42EF87}"/>
            </a:ext>
          </a:extLst>
        </xdr:cNvPr>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376" name="フローチャート: 判断 375">
          <a:extLst>
            <a:ext uri="{FF2B5EF4-FFF2-40B4-BE49-F238E27FC236}">
              <a16:creationId xmlns:a16="http://schemas.microsoft.com/office/drawing/2014/main" id="{E0490FAF-9586-42D8-86DA-1CA0A910BB13}"/>
            </a:ext>
          </a:extLst>
        </xdr:cNvPr>
        <xdr:cNvSpPr/>
      </xdr:nvSpPr>
      <xdr:spPr>
        <a:xfrm>
          <a:off x="12763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83F32C81-05D5-4880-B230-7F7EB26D39D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15D0BA2D-F2F2-4518-BADC-028B19BAAEE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BE4B274E-0632-415A-A62F-C5216413FE9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73EFA6EC-2D5F-4C0F-A6B5-A9882023E98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250533E0-43C1-4F26-B63E-561F5CE922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61323</xdr:rowOff>
    </xdr:from>
    <xdr:to>
      <xdr:col>72</xdr:col>
      <xdr:colOff>38100</xdr:colOff>
      <xdr:row>35</xdr:row>
      <xdr:rowOff>162923</xdr:rowOff>
    </xdr:to>
    <xdr:sp macro="" textlink="">
      <xdr:nvSpPr>
        <xdr:cNvPr id="382" name="楕円 381">
          <a:extLst>
            <a:ext uri="{FF2B5EF4-FFF2-40B4-BE49-F238E27FC236}">
              <a16:creationId xmlns:a16="http://schemas.microsoft.com/office/drawing/2014/main" id="{02CBC8D1-055E-4E7B-89B3-248DBE572883}"/>
            </a:ext>
          </a:extLst>
        </xdr:cNvPr>
        <xdr:cNvSpPr/>
      </xdr:nvSpPr>
      <xdr:spPr>
        <a:xfrm>
          <a:off x="13652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162560</xdr:rowOff>
    </xdr:from>
    <xdr:to>
      <xdr:col>67</xdr:col>
      <xdr:colOff>101600</xdr:colOff>
      <xdr:row>39</xdr:row>
      <xdr:rowOff>92710</xdr:rowOff>
    </xdr:to>
    <xdr:sp macro="" textlink="">
      <xdr:nvSpPr>
        <xdr:cNvPr id="383" name="楕円 382">
          <a:extLst>
            <a:ext uri="{FF2B5EF4-FFF2-40B4-BE49-F238E27FC236}">
              <a16:creationId xmlns:a16="http://schemas.microsoft.com/office/drawing/2014/main" id="{61360C44-7A6B-4223-91CF-FBFAA5D95904}"/>
            </a:ext>
          </a:extLst>
        </xdr:cNvPr>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112123</xdr:rowOff>
    </xdr:from>
    <xdr:to>
      <xdr:col>71</xdr:col>
      <xdr:colOff>177800</xdr:colOff>
      <xdr:row>39</xdr:row>
      <xdr:rowOff>41910</xdr:rowOff>
    </xdr:to>
    <xdr:cxnSp macro="">
      <xdr:nvCxnSpPr>
        <xdr:cNvPr id="384" name="直線コネクタ 383">
          <a:extLst>
            <a:ext uri="{FF2B5EF4-FFF2-40B4-BE49-F238E27FC236}">
              <a16:creationId xmlns:a16="http://schemas.microsoft.com/office/drawing/2014/main" id="{0D95FE85-5A4E-485F-9611-D461849757C2}"/>
            </a:ext>
          </a:extLst>
        </xdr:cNvPr>
        <xdr:cNvCxnSpPr/>
      </xdr:nvCxnSpPr>
      <xdr:spPr>
        <a:xfrm flipV="1">
          <a:off x="12814300" y="6112873"/>
          <a:ext cx="889000" cy="6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385" name="n_1aveValue【認定こども園・幼稚園・保育所】&#10;有形固定資産減価償却率">
          <a:extLst>
            <a:ext uri="{FF2B5EF4-FFF2-40B4-BE49-F238E27FC236}">
              <a16:creationId xmlns:a16="http://schemas.microsoft.com/office/drawing/2014/main" id="{53F39FF6-CB34-4AD6-91C8-C980699ED10C}"/>
            </a:ext>
          </a:extLst>
        </xdr:cNvPr>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386" name="n_2aveValue【認定こども園・幼稚園・保育所】&#10;有形固定資産減価償却率">
          <a:extLst>
            <a:ext uri="{FF2B5EF4-FFF2-40B4-BE49-F238E27FC236}">
              <a16:creationId xmlns:a16="http://schemas.microsoft.com/office/drawing/2014/main" id="{103A01E7-5ECA-4D77-A293-793DB87FD2E7}"/>
            </a:ext>
          </a:extLst>
        </xdr:cNvPr>
        <xdr:cNvSpPr txBox="1"/>
      </xdr:nvSpPr>
      <xdr:spPr>
        <a:xfrm>
          <a:off x="14389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121393</xdr:rowOff>
    </xdr:from>
    <xdr:ext cx="405111" cy="259045"/>
    <xdr:sp macro="" textlink="">
      <xdr:nvSpPr>
        <xdr:cNvPr id="387" name="n_3aveValue【認定こども園・幼稚園・保育所】&#10;有形固定資産減価償却率">
          <a:extLst>
            <a:ext uri="{FF2B5EF4-FFF2-40B4-BE49-F238E27FC236}">
              <a16:creationId xmlns:a16="http://schemas.microsoft.com/office/drawing/2014/main" id="{828B9B5C-3B43-49FF-9F8E-321129898A3B}"/>
            </a:ext>
          </a:extLst>
        </xdr:cNvPr>
        <xdr:cNvSpPr txBox="1"/>
      </xdr:nvSpPr>
      <xdr:spPr>
        <a:xfrm>
          <a:off x="13500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161488</xdr:rowOff>
    </xdr:from>
    <xdr:ext cx="405111" cy="259045"/>
    <xdr:sp macro="" textlink="">
      <xdr:nvSpPr>
        <xdr:cNvPr id="388" name="n_4aveValue【認定こども園・幼稚園・保育所】&#10;有形固定資産減価償却率">
          <a:extLst>
            <a:ext uri="{FF2B5EF4-FFF2-40B4-BE49-F238E27FC236}">
              <a16:creationId xmlns:a16="http://schemas.microsoft.com/office/drawing/2014/main" id="{527D5A16-156E-417E-A40E-DD1547F28BF0}"/>
            </a:ext>
          </a:extLst>
        </xdr:cNvPr>
        <xdr:cNvSpPr txBox="1"/>
      </xdr:nvSpPr>
      <xdr:spPr>
        <a:xfrm>
          <a:off x="12611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8000</xdr:rowOff>
    </xdr:from>
    <xdr:ext cx="405111" cy="259045"/>
    <xdr:sp macro="" textlink="">
      <xdr:nvSpPr>
        <xdr:cNvPr id="389" name="n_3mainValue【認定こども園・幼稚園・保育所】&#10;有形固定資産減価償却率">
          <a:extLst>
            <a:ext uri="{FF2B5EF4-FFF2-40B4-BE49-F238E27FC236}">
              <a16:creationId xmlns:a16="http://schemas.microsoft.com/office/drawing/2014/main" id="{ED08FC9C-2E75-4F6D-8AED-67F02237603A}"/>
            </a:ext>
          </a:extLst>
        </xdr:cNvPr>
        <xdr:cNvSpPr txBox="1"/>
      </xdr:nvSpPr>
      <xdr:spPr>
        <a:xfrm>
          <a:off x="13500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390" name="n_4mainValue【認定こども園・幼稚園・保育所】&#10;有形固定資産減価償却率">
          <a:extLst>
            <a:ext uri="{FF2B5EF4-FFF2-40B4-BE49-F238E27FC236}">
              <a16:creationId xmlns:a16="http://schemas.microsoft.com/office/drawing/2014/main" id="{D651F88C-385C-4E81-8BFC-86FCD0B057E2}"/>
            </a:ext>
          </a:extLst>
        </xdr:cNvPr>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a:extLst>
            <a:ext uri="{FF2B5EF4-FFF2-40B4-BE49-F238E27FC236}">
              <a16:creationId xmlns:a16="http://schemas.microsoft.com/office/drawing/2014/main" id="{79360900-24A1-4EFB-962D-95A65B20770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a:extLst>
            <a:ext uri="{FF2B5EF4-FFF2-40B4-BE49-F238E27FC236}">
              <a16:creationId xmlns:a16="http://schemas.microsoft.com/office/drawing/2014/main" id="{E5940B20-34E0-404D-8EC9-0D88DC0C052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a:extLst>
            <a:ext uri="{FF2B5EF4-FFF2-40B4-BE49-F238E27FC236}">
              <a16:creationId xmlns:a16="http://schemas.microsoft.com/office/drawing/2014/main" id="{1F5838DC-845D-40FE-A8E9-707F196F0E8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a:extLst>
            <a:ext uri="{FF2B5EF4-FFF2-40B4-BE49-F238E27FC236}">
              <a16:creationId xmlns:a16="http://schemas.microsoft.com/office/drawing/2014/main" id="{F87C5DF3-03D8-44FA-96E0-2518A926A76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a:extLst>
            <a:ext uri="{FF2B5EF4-FFF2-40B4-BE49-F238E27FC236}">
              <a16:creationId xmlns:a16="http://schemas.microsoft.com/office/drawing/2014/main" id="{E9BF2DF3-F537-4993-ADF8-40438B530A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a:extLst>
            <a:ext uri="{FF2B5EF4-FFF2-40B4-BE49-F238E27FC236}">
              <a16:creationId xmlns:a16="http://schemas.microsoft.com/office/drawing/2014/main" id="{DEC9F15E-ACFC-4DE5-886A-E23F64DA4C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a:extLst>
            <a:ext uri="{FF2B5EF4-FFF2-40B4-BE49-F238E27FC236}">
              <a16:creationId xmlns:a16="http://schemas.microsoft.com/office/drawing/2014/main" id="{4638E81B-1760-47E9-B73D-35C88C396D2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a:extLst>
            <a:ext uri="{FF2B5EF4-FFF2-40B4-BE49-F238E27FC236}">
              <a16:creationId xmlns:a16="http://schemas.microsoft.com/office/drawing/2014/main" id="{8CC064FB-3FCB-4C1F-ACFC-864EC049383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a:extLst>
            <a:ext uri="{FF2B5EF4-FFF2-40B4-BE49-F238E27FC236}">
              <a16:creationId xmlns:a16="http://schemas.microsoft.com/office/drawing/2014/main" id="{B81855D5-AC78-47D4-A98A-00BE9B43FE7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a:extLst>
            <a:ext uri="{FF2B5EF4-FFF2-40B4-BE49-F238E27FC236}">
              <a16:creationId xmlns:a16="http://schemas.microsoft.com/office/drawing/2014/main" id="{E847CDA7-AEFE-4310-8F6F-D1A17039B10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1" name="直線コネクタ 400">
          <a:extLst>
            <a:ext uri="{FF2B5EF4-FFF2-40B4-BE49-F238E27FC236}">
              <a16:creationId xmlns:a16="http://schemas.microsoft.com/office/drawing/2014/main" id="{9D9221A8-7BD5-4091-BC0C-3528F051899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6C5EC532-D658-49D3-B50A-A33011BDB7E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3" name="直線コネクタ 402">
          <a:extLst>
            <a:ext uri="{FF2B5EF4-FFF2-40B4-BE49-F238E27FC236}">
              <a16:creationId xmlns:a16="http://schemas.microsoft.com/office/drawing/2014/main" id="{E81E95DD-E23E-4116-9EC6-49241F2530C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4" name="テキスト ボックス 403">
          <a:extLst>
            <a:ext uri="{FF2B5EF4-FFF2-40B4-BE49-F238E27FC236}">
              <a16:creationId xmlns:a16="http://schemas.microsoft.com/office/drawing/2014/main" id="{428BC4BF-A19E-41F3-BD97-632AD3DAAA2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5" name="直線コネクタ 404">
          <a:extLst>
            <a:ext uri="{FF2B5EF4-FFF2-40B4-BE49-F238E27FC236}">
              <a16:creationId xmlns:a16="http://schemas.microsoft.com/office/drawing/2014/main" id="{9569B945-7707-45CD-8978-8C774AE4ADF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6" name="テキスト ボックス 405">
          <a:extLst>
            <a:ext uri="{FF2B5EF4-FFF2-40B4-BE49-F238E27FC236}">
              <a16:creationId xmlns:a16="http://schemas.microsoft.com/office/drawing/2014/main" id="{DA952825-7E8C-4497-8C0C-2D7C960A7EC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7" name="直線コネクタ 406">
          <a:extLst>
            <a:ext uri="{FF2B5EF4-FFF2-40B4-BE49-F238E27FC236}">
              <a16:creationId xmlns:a16="http://schemas.microsoft.com/office/drawing/2014/main" id="{10374F01-3A02-4153-823C-2FA653ED4CA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8" name="テキスト ボックス 407">
          <a:extLst>
            <a:ext uri="{FF2B5EF4-FFF2-40B4-BE49-F238E27FC236}">
              <a16:creationId xmlns:a16="http://schemas.microsoft.com/office/drawing/2014/main" id="{0578BDF2-3A6C-4047-AF14-09ECD233B5F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9" name="直線コネクタ 408">
          <a:extLst>
            <a:ext uri="{FF2B5EF4-FFF2-40B4-BE49-F238E27FC236}">
              <a16:creationId xmlns:a16="http://schemas.microsoft.com/office/drawing/2014/main" id="{DF3FA958-7C22-4EE0-8C08-02B03DA5B1B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0" name="テキスト ボックス 409">
          <a:extLst>
            <a:ext uri="{FF2B5EF4-FFF2-40B4-BE49-F238E27FC236}">
              <a16:creationId xmlns:a16="http://schemas.microsoft.com/office/drawing/2014/main" id="{68C1C2B7-1860-42AC-9EBD-D66D36FFA2B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1" name="直線コネクタ 410">
          <a:extLst>
            <a:ext uri="{FF2B5EF4-FFF2-40B4-BE49-F238E27FC236}">
              <a16:creationId xmlns:a16="http://schemas.microsoft.com/office/drawing/2014/main" id="{42D2D09B-0543-4C94-8D66-314D1FF5150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2" name="テキスト ボックス 411">
          <a:extLst>
            <a:ext uri="{FF2B5EF4-FFF2-40B4-BE49-F238E27FC236}">
              <a16:creationId xmlns:a16="http://schemas.microsoft.com/office/drawing/2014/main" id="{3E768529-D761-4879-B814-D56097FF793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id="{797AC08F-FE7D-4593-A93A-2A7D0DD5F46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a:extLst>
            <a:ext uri="{FF2B5EF4-FFF2-40B4-BE49-F238E27FC236}">
              <a16:creationId xmlns:a16="http://schemas.microsoft.com/office/drawing/2014/main" id="{E496B635-966F-4E31-ADCA-107C484E81E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a:extLst>
            <a:ext uri="{FF2B5EF4-FFF2-40B4-BE49-F238E27FC236}">
              <a16:creationId xmlns:a16="http://schemas.microsoft.com/office/drawing/2014/main" id="{B8A35F5D-52E1-45C2-BB42-C175CF7749D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16" name="直線コネクタ 415">
          <a:extLst>
            <a:ext uri="{FF2B5EF4-FFF2-40B4-BE49-F238E27FC236}">
              <a16:creationId xmlns:a16="http://schemas.microsoft.com/office/drawing/2014/main" id="{E07A8C0C-F211-4B5D-90B2-9CC0B3348FE6}"/>
            </a:ext>
          </a:extLst>
        </xdr:cNvPr>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17" name="【認定こども園・幼稚園・保育所】&#10;一人当たり面積最小値テキスト">
          <a:extLst>
            <a:ext uri="{FF2B5EF4-FFF2-40B4-BE49-F238E27FC236}">
              <a16:creationId xmlns:a16="http://schemas.microsoft.com/office/drawing/2014/main" id="{002C4EB8-646F-4785-B684-668BC1199187}"/>
            </a:ext>
          </a:extLst>
        </xdr:cNvPr>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18" name="直線コネクタ 417">
          <a:extLst>
            <a:ext uri="{FF2B5EF4-FFF2-40B4-BE49-F238E27FC236}">
              <a16:creationId xmlns:a16="http://schemas.microsoft.com/office/drawing/2014/main" id="{4A229F40-94F9-4146-8B70-11827943ABAB}"/>
            </a:ext>
          </a:extLst>
        </xdr:cNvPr>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19" name="【認定こども園・幼稚園・保育所】&#10;一人当たり面積最大値テキスト">
          <a:extLst>
            <a:ext uri="{FF2B5EF4-FFF2-40B4-BE49-F238E27FC236}">
              <a16:creationId xmlns:a16="http://schemas.microsoft.com/office/drawing/2014/main" id="{9548C124-E81B-42B4-B119-C148CA20CA92}"/>
            </a:ext>
          </a:extLst>
        </xdr:cNvPr>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20" name="直線コネクタ 419">
          <a:extLst>
            <a:ext uri="{FF2B5EF4-FFF2-40B4-BE49-F238E27FC236}">
              <a16:creationId xmlns:a16="http://schemas.microsoft.com/office/drawing/2014/main" id="{45ECCAC4-BE04-4E9C-B8DB-FAC0B16FE1E7}"/>
            </a:ext>
          </a:extLst>
        </xdr:cNvPr>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80571</xdr:rowOff>
    </xdr:from>
    <xdr:ext cx="469744" cy="259045"/>
    <xdr:sp macro="" textlink="">
      <xdr:nvSpPr>
        <xdr:cNvPr id="421" name="【認定こども園・幼稚園・保育所】&#10;一人当たり面積平均値テキスト">
          <a:extLst>
            <a:ext uri="{FF2B5EF4-FFF2-40B4-BE49-F238E27FC236}">
              <a16:creationId xmlns:a16="http://schemas.microsoft.com/office/drawing/2014/main" id="{DC06DBF0-F28C-4F48-B155-A03EB67AB5EA}"/>
            </a:ext>
          </a:extLst>
        </xdr:cNvPr>
        <xdr:cNvSpPr txBox="1"/>
      </xdr:nvSpPr>
      <xdr:spPr>
        <a:xfrm>
          <a:off x="22199600" y="676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22" name="フローチャート: 判断 421">
          <a:extLst>
            <a:ext uri="{FF2B5EF4-FFF2-40B4-BE49-F238E27FC236}">
              <a16:creationId xmlns:a16="http://schemas.microsoft.com/office/drawing/2014/main" id="{6A4237A5-C9DF-4A7B-AB99-976045891949}"/>
            </a:ext>
          </a:extLst>
        </xdr:cNvPr>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23" name="フローチャート: 判断 422">
          <a:extLst>
            <a:ext uri="{FF2B5EF4-FFF2-40B4-BE49-F238E27FC236}">
              <a16:creationId xmlns:a16="http://schemas.microsoft.com/office/drawing/2014/main" id="{2BFE4316-360C-4A3A-B22B-D59F88323753}"/>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87993</xdr:rowOff>
    </xdr:from>
    <xdr:to>
      <xdr:col>107</xdr:col>
      <xdr:colOff>101600</xdr:colOff>
      <xdr:row>40</xdr:row>
      <xdr:rowOff>18143</xdr:rowOff>
    </xdr:to>
    <xdr:sp macro="" textlink="">
      <xdr:nvSpPr>
        <xdr:cNvPr id="424" name="フローチャート: 判断 423">
          <a:extLst>
            <a:ext uri="{FF2B5EF4-FFF2-40B4-BE49-F238E27FC236}">
              <a16:creationId xmlns:a16="http://schemas.microsoft.com/office/drawing/2014/main" id="{7A660094-CFDC-437E-8F05-D92D493AC611}"/>
            </a:ext>
          </a:extLst>
        </xdr:cNvPr>
        <xdr:cNvSpPr/>
      </xdr:nvSpPr>
      <xdr:spPr>
        <a:xfrm>
          <a:off x="20383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76019</xdr:rowOff>
    </xdr:from>
    <xdr:to>
      <xdr:col>102</xdr:col>
      <xdr:colOff>165100</xdr:colOff>
      <xdr:row>40</xdr:row>
      <xdr:rowOff>6169</xdr:rowOff>
    </xdr:to>
    <xdr:sp macro="" textlink="">
      <xdr:nvSpPr>
        <xdr:cNvPr id="425" name="フローチャート: 判断 424">
          <a:extLst>
            <a:ext uri="{FF2B5EF4-FFF2-40B4-BE49-F238E27FC236}">
              <a16:creationId xmlns:a16="http://schemas.microsoft.com/office/drawing/2014/main" id="{5A808AAD-2994-40A5-A0A1-B1CDB85E74CC}"/>
            </a:ext>
          </a:extLst>
        </xdr:cNvPr>
        <xdr:cNvSpPr/>
      </xdr:nvSpPr>
      <xdr:spPr>
        <a:xfrm>
          <a:off x="19494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171269</xdr:rowOff>
    </xdr:from>
    <xdr:to>
      <xdr:col>98</xdr:col>
      <xdr:colOff>38100</xdr:colOff>
      <xdr:row>39</xdr:row>
      <xdr:rowOff>101419</xdr:rowOff>
    </xdr:to>
    <xdr:sp macro="" textlink="">
      <xdr:nvSpPr>
        <xdr:cNvPr id="426" name="フローチャート: 判断 425">
          <a:extLst>
            <a:ext uri="{FF2B5EF4-FFF2-40B4-BE49-F238E27FC236}">
              <a16:creationId xmlns:a16="http://schemas.microsoft.com/office/drawing/2014/main" id="{8C40F58B-318D-4E98-9D09-88754655CF41}"/>
            </a:ext>
          </a:extLst>
        </xdr:cNvPr>
        <xdr:cNvSpPr/>
      </xdr:nvSpPr>
      <xdr:spPr>
        <a:xfrm>
          <a:off x="18605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C3727AC-0166-4E8C-A35F-C5DC01AD81B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753B800-07B4-41B6-B272-4EF947FC69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B489F31-5907-49FC-80D0-C6A6C770CB6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55B735A-68CA-4790-AFB4-B2694CB6DAE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01215B3-F9AD-401E-A233-24239C5B08A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96157</xdr:rowOff>
    </xdr:from>
    <xdr:to>
      <xdr:col>102</xdr:col>
      <xdr:colOff>165100</xdr:colOff>
      <xdr:row>37</xdr:row>
      <xdr:rowOff>26307</xdr:rowOff>
    </xdr:to>
    <xdr:sp macro="" textlink="">
      <xdr:nvSpPr>
        <xdr:cNvPr id="432" name="楕円 431">
          <a:extLst>
            <a:ext uri="{FF2B5EF4-FFF2-40B4-BE49-F238E27FC236}">
              <a16:creationId xmlns:a16="http://schemas.microsoft.com/office/drawing/2014/main" id="{4B7F8633-D00F-4449-86C1-622828C7DE70}"/>
            </a:ext>
          </a:extLst>
        </xdr:cNvPr>
        <xdr:cNvSpPr/>
      </xdr:nvSpPr>
      <xdr:spPr>
        <a:xfrm>
          <a:off x="19494500" y="62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34</xdr:row>
      <xdr:rowOff>145143</xdr:rowOff>
    </xdr:from>
    <xdr:to>
      <xdr:col>98</xdr:col>
      <xdr:colOff>38100</xdr:colOff>
      <xdr:row>35</xdr:row>
      <xdr:rowOff>75293</xdr:rowOff>
    </xdr:to>
    <xdr:sp macro="" textlink="">
      <xdr:nvSpPr>
        <xdr:cNvPr id="433" name="楕円 432">
          <a:extLst>
            <a:ext uri="{FF2B5EF4-FFF2-40B4-BE49-F238E27FC236}">
              <a16:creationId xmlns:a16="http://schemas.microsoft.com/office/drawing/2014/main" id="{C17B9839-D359-4F3E-ABDC-D14296F7802C}"/>
            </a:ext>
          </a:extLst>
        </xdr:cNvPr>
        <xdr:cNvSpPr/>
      </xdr:nvSpPr>
      <xdr:spPr>
        <a:xfrm>
          <a:off x="18605500" y="59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24493</xdr:rowOff>
    </xdr:from>
    <xdr:to>
      <xdr:col>102</xdr:col>
      <xdr:colOff>114300</xdr:colOff>
      <xdr:row>36</xdr:row>
      <xdr:rowOff>146957</xdr:rowOff>
    </xdr:to>
    <xdr:cxnSp macro="">
      <xdr:nvCxnSpPr>
        <xdr:cNvPr id="434" name="直線コネクタ 433">
          <a:extLst>
            <a:ext uri="{FF2B5EF4-FFF2-40B4-BE49-F238E27FC236}">
              <a16:creationId xmlns:a16="http://schemas.microsoft.com/office/drawing/2014/main" id="{D80585DB-DE5E-44DF-ADEA-40D45151BFF8}"/>
            </a:ext>
          </a:extLst>
        </xdr:cNvPr>
        <xdr:cNvCxnSpPr/>
      </xdr:nvCxnSpPr>
      <xdr:spPr>
        <a:xfrm>
          <a:off x="18656300" y="60252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435" name="n_1aveValue【認定こども園・幼稚園・保育所】&#10;一人当たり面積">
          <a:extLst>
            <a:ext uri="{FF2B5EF4-FFF2-40B4-BE49-F238E27FC236}">
              <a16:creationId xmlns:a16="http://schemas.microsoft.com/office/drawing/2014/main" id="{E09B9377-86F6-4238-9097-94AF9C2910AB}"/>
            </a:ext>
          </a:extLst>
        </xdr:cNvPr>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34670</xdr:rowOff>
    </xdr:from>
    <xdr:ext cx="469744" cy="259045"/>
    <xdr:sp macro="" textlink="">
      <xdr:nvSpPr>
        <xdr:cNvPr id="436" name="n_2aveValue【認定こども園・幼稚園・保育所】&#10;一人当たり面積">
          <a:extLst>
            <a:ext uri="{FF2B5EF4-FFF2-40B4-BE49-F238E27FC236}">
              <a16:creationId xmlns:a16="http://schemas.microsoft.com/office/drawing/2014/main" id="{86088103-731A-495A-8C77-C6668CB9D96A}"/>
            </a:ext>
          </a:extLst>
        </xdr:cNvPr>
        <xdr:cNvSpPr txBox="1"/>
      </xdr:nvSpPr>
      <xdr:spPr>
        <a:xfrm>
          <a:off x="201994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168746</xdr:rowOff>
    </xdr:from>
    <xdr:ext cx="469744" cy="259045"/>
    <xdr:sp macro="" textlink="">
      <xdr:nvSpPr>
        <xdr:cNvPr id="437" name="n_3aveValue【認定こども園・幼稚園・保育所】&#10;一人当たり面積">
          <a:extLst>
            <a:ext uri="{FF2B5EF4-FFF2-40B4-BE49-F238E27FC236}">
              <a16:creationId xmlns:a16="http://schemas.microsoft.com/office/drawing/2014/main" id="{D9B895A8-81A3-4105-82F9-76BB1E806B87}"/>
            </a:ext>
          </a:extLst>
        </xdr:cNvPr>
        <xdr:cNvSpPr txBox="1"/>
      </xdr:nvSpPr>
      <xdr:spPr>
        <a:xfrm>
          <a:off x="19310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92546</xdr:rowOff>
    </xdr:from>
    <xdr:ext cx="469744" cy="259045"/>
    <xdr:sp macro="" textlink="">
      <xdr:nvSpPr>
        <xdr:cNvPr id="438" name="n_4aveValue【認定こども園・幼稚園・保育所】&#10;一人当たり面積">
          <a:extLst>
            <a:ext uri="{FF2B5EF4-FFF2-40B4-BE49-F238E27FC236}">
              <a16:creationId xmlns:a16="http://schemas.microsoft.com/office/drawing/2014/main" id="{86F18ABE-339F-4E9D-AC48-817926B4B56B}"/>
            </a:ext>
          </a:extLst>
        </xdr:cNvPr>
        <xdr:cNvSpPr txBox="1"/>
      </xdr:nvSpPr>
      <xdr:spPr>
        <a:xfrm>
          <a:off x="1842142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42834</xdr:rowOff>
    </xdr:from>
    <xdr:ext cx="469744" cy="259045"/>
    <xdr:sp macro="" textlink="">
      <xdr:nvSpPr>
        <xdr:cNvPr id="439" name="n_3mainValue【認定こども園・幼稚園・保育所】&#10;一人当たり面積">
          <a:extLst>
            <a:ext uri="{FF2B5EF4-FFF2-40B4-BE49-F238E27FC236}">
              <a16:creationId xmlns:a16="http://schemas.microsoft.com/office/drawing/2014/main" id="{73ACFDB5-B205-404F-89AE-2FFA5C3A609E}"/>
            </a:ext>
          </a:extLst>
        </xdr:cNvPr>
        <xdr:cNvSpPr txBox="1"/>
      </xdr:nvSpPr>
      <xdr:spPr>
        <a:xfrm>
          <a:off x="19310427"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91820</xdr:rowOff>
    </xdr:from>
    <xdr:ext cx="469744" cy="259045"/>
    <xdr:sp macro="" textlink="">
      <xdr:nvSpPr>
        <xdr:cNvPr id="440" name="n_4mainValue【認定こども園・幼稚園・保育所】&#10;一人当たり面積">
          <a:extLst>
            <a:ext uri="{FF2B5EF4-FFF2-40B4-BE49-F238E27FC236}">
              <a16:creationId xmlns:a16="http://schemas.microsoft.com/office/drawing/2014/main" id="{5C5BB4A8-3DAD-49FA-858D-94D48055D801}"/>
            </a:ext>
          </a:extLst>
        </xdr:cNvPr>
        <xdr:cNvSpPr txBox="1"/>
      </xdr:nvSpPr>
      <xdr:spPr>
        <a:xfrm>
          <a:off x="18421427" y="57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a:extLst>
            <a:ext uri="{FF2B5EF4-FFF2-40B4-BE49-F238E27FC236}">
              <a16:creationId xmlns:a16="http://schemas.microsoft.com/office/drawing/2014/main" id="{26A1FFE9-9DD1-4C16-AD39-A950B3F8CDA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a:extLst>
            <a:ext uri="{FF2B5EF4-FFF2-40B4-BE49-F238E27FC236}">
              <a16:creationId xmlns:a16="http://schemas.microsoft.com/office/drawing/2014/main" id="{4C598A66-A8B2-4EEC-B522-A5C49B0C52D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a:extLst>
            <a:ext uri="{FF2B5EF4-FFF2-40B4-BE49-F238E27FC236}">
              <a16:creationId xmlns:a16="http://schemas.microsoft.com/office/drawing/2014/main" id="{77BDC08D-B89C-4386-86C6-5828E561555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a:extLst>
            <a:ext uri="{FF2B5EF4-FFF2-40B4-BE49-F238E27FC236}">
              <a16:creationId xmlns:a16="http://schemas.microsoft.com/office/drawing/2014/main" id="{AF8F3022-3B69-4D9F-BCC3-B1B09B983E5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a:extLst>
            <a:ext uri="{FF2B5EF4-FFF2-40B4-BE49-F238E27FC236}">
              <a16:creationId xmlns:a16="http://schemas.microsoft.com/office/drawing/2014/main" id="{5F47CA8F-79C8-4557-80B3-C3D80A58D27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a:extLst>
            <a:ext uri="{FF2B5EF4-FFF2-40B4-BE49-F238E27FC236}">
              <a16:creationId xmlns:a16="http://schemas.microsoft.com/office/drawing/2014/main" id="{C9CE0C52-8518-4411-8DB7-197C780E110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a:extLst>
            <a:ext uri="{FF2B5EF4-FFF2-40B4-BE49-F238E27FC236}">
              <a16:creationId xmlns:a16="http://schemas.microsoft.com/office/drawing/2014/main" id="{6C7DBF65-1EC3-4E10-B34E-C0521FD6BA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a:extLst>
            <a:ext uri="{FF2B5EF4-FFF2-40B4-BE49-F238E27FC236}">
              <a16:creationId xmlns:a16="http://schemas.microsoft.com/office/drawing/2014/main" id="{BF804285-351C-44FD-AE44-B8E74796CF9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a:extLst>
            <a:ext uri="{FF2B5EF4-FFF2-40B4-BE49-F238E27FC236}">
              <a16:creationId xmlns:a16="http://schemas.microsoft.com/office/drawing/2014/main" id="{E09A20F5-9A03-499D-A254-C564C6483B8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a:extLst>
            <a:ext uri="{FF2B5EF4-FFF2-40B4-BE49-F238E27FC236}">
              <a16:creationId xmlns:a16="http://schemas.microsoft.com/office/drawing/2014/main" id="{43CB5669-1787-4A77-850A-E1221CD7AA0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1" name="テキスト ボックス 450">
          <a:extLst>
            <a:ext uri="{FF2B5EF4-FFF2-40B4-BE49-F238E27FC236}">
              <a16:creationId xmlns:a16="http://schemas.microsoft.com/office/drawing/2014/main" id="{B7A2259A-295B-4ED9-B508-68E6A9786DE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2" name="直線コネクタ 451">
          <a:extLst>
            <a:ext uri="{FF2B5EF4-FFF2-40B4-BE49-F238E27FC236}">
              <a16:creationId xmlns:a16="http://schemas.microsoft.com/office/drawing/2014/main" id="{37C12A2E-CD1F-4A29-B502-D66F1460654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3" name="テキスト ボックス 452">
          <a:extLst>
            <a:ext uri="{FF2B5EF4-FFF2-40B4-BE49-F238E27FC236}">
              <a16:creationId xmlns:a16="http://schemas.microsoft.com/office/drawing/2014/main" id="{9A164E1B-26E9-44DA-81DD-581A4F5B075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4" name="直線コネクタ 453">
          <a:extLst>
            <a:ext uri="{FF2B5EF4-FFF2-40B4-BE49-F238E27FC236}">
              <a16:creationId xmlns:a16="http://schemas.microsoft.com/office/drawing/2014/main" id="{1526422D-651D-414F-8D64-200F781C44A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5" name="テキスト ボックス 454">
          <a:extLst>
            <a:ext uri="{FF2B5EF4-FFF2-40B4-BE49-F238E27FC236}">
              <a16:creationId xmlns:a16="http://schemas.microsoft.com/office/drawing/2014/main" id="{87F12E1F-30C7-464E-BA79-1EFDC3E0DDD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6" name="直線コネクタ 455">
          <a:extLst>
            <a:ext uri="{FF2B5EF4-FFF2-40B4-BE49-F238E27FC236}">
              <a16:creationId xmlns:a16="http://schemas.microsoft.com/office/drawing/2014/main" id="{D27B0F3F-1F39-4BC2-B68C-4C15B33F9FB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7" name="テキスト ボックス 456">
          <a:extLst>
            <a:ext uri="{FF2B5EF4-FFF2-40B4-BE49-F238E27FC236}">
              <a16:creationId xmlns:a16="http://schemas.microsoft.com/office/drawing/2014/main" id="{D7456FF5-55E5-45EB-B4C9-3B85107EAB5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8" name="直線コネクタ 457">
          <a:extLst>
            <a:ext uri="{FF2B5EF4-FFF2-40B4-BE49-F238E27FC236}">
              <a16:creationId xmlns:a16="http://schemas.microsoft.com/office/drawing/2014/main" id="{CF29ECEA-B638-454A-9FE9-F0772DB3CAB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9" name="テキスト ボックス 458">
          <a:extLst>
            <a:ext uri="{FF2B5EF4-FFF2-40B4-BE49-F238E27FC236}">
              <a16:creationId xmlns:a16="http://schemas.microsoft.com/office/drawing/2014/main" id="{4E655D57-072D-4079-9641-974E928EB1B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0" name="直線コネクタ 459">
          <a:extLst>
            <a:ext uri="{FF2B5EF4-FFF2-40B4-BE49-F238E27FC236}">
              <a16:creationId xmlns:a16="http://schemas.microsoft.com/office/drawing/2014/main" id="{3E76E07F-BA29-4905-9B63-AEA7B0ACD1A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1" name="テキスト ボックス 460">
          <a:extLst>
            <a:ext uri="{FF2B5EF4-FFF2-40B4-BE49-F238E27FC236}">
              <a16:creationId xmlns:a16="http://schemas.microsoft.com/office/drawing/2014/main" id="{2C7B3F98-7CF4-4ACE-B9B9-C974BB795C4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a:extLst>
            <a:ext uri="{FF2B5EF4-FFF2-40B4-BE49-F238E27FC236}">
              <a16:creationId xmlns:a16="http://schemas.microsoft.com/office/drawing/2014/main" id="{5150AC52-B72E-4D39-B444-FD45743C5D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3" name="テキスト ボックス 462">
          <a:extLst>
            <a:ext uri="{FF2B5EF4-FFF2-40B4-BE49-F238E27FC236}">
              <a16:creationId xmlns:a16="http://schemas.microsoft.com/office/drawing/2014/main" id="{F0EB80CB-1EF5-4E70-9112-2F2E59E45BC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学校施設】&#10;有形固定資産減価償却率グラフ枠">
          <a:extLst>
            <a:ext uri="{FF2B5EF4-FFF2-40B4-BE49-F238E27FC236}">
              <a16:creationId xmlns:a16="http://schemas.microsoft.com/office/drawing/2014/main" id="{2F9E0A0B-725D-42F5-8B23-0EB963F731E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465" name="直線コネクタ 464">
          <a:extLst>
            <a:ext uri="{FF2B5EF4-FFF2-40B4-BE49-F238E27FC236}">
              <a16:creationId xmlns:a16="http://schemas.microsoft.com/office/drawing/2014/main" id="{D912199C-DB20-4DC3-92E6-E024CBCA6B22}"/>
            </a:ext>
          </a:extLst>
        </xdr:cNvPr>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66" name="【学校施設】&#10;有形固定資産減価償却率最小値テキスト">
          <a:extLst>
            <a:ext uri="{FF2B5EF4-FFF2-40B4-BE49-F238E27FC236}">
              <a16:creationId xmlns:a16="http://schemas.microsoft.com/office/drawing/2014/main" id="{45513CD1-7FC1-40EE-B5B6-E760BDD4C87D}"/>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67" name="直線コネクタ 466">
          <a:extLst>
            <a:ext uri="{FF2B5EF4-FFF2-40B4-BE49-F238E27FC236}">
              <a16:creationId xmlns:a16="http://schemas.microsoft.com/office/drawing/2014/main" id="{989C2E5E-F4D5-4534-B81F-42D1A7BB2803}"/>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68" name="【学校施設】&#10;有形固定資産減価償却率最大値テキスト">
          <a:extLst>
            <a:ext uri="{FF2B5EF4-FFF2-40B4-BE49-F238E27FC236}">
              <a16:creationId xmlns:a16="http://schemas.microsoft.com/office/drawing/2014/main" id="{EC81C814-AEC4-495A-B8EA-B8B03527C545}"/>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69" name="直線コネクタ 468">
          <a:extLst>
            <a:ext uri="{FF2B5EF4-FFF2-40B4-BE49-F238E27FC236}">
              <a16:creationId xmlns:a16="http://schemas.microsoft.com/office/drawing/2014/main" id="{F0C779BA-074E-4038-BD42-39F6D9CB5EDB}"/>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55262</xdr:rowOff>
    </xdr:from>
    <xdr:ext cx="405111" cy="259045"/>
    <xdr:sp macro="" textlink="">
      <xdr:nvSpPr>
        <xdr:cNvPr id="470" name="【学校施設】&#10;有形固定資産減価償却率平均値テキスト">
          <a:extLst>
            <a:ext uri="{FF2B5EF4-FFF2-40B4-BE49-F238E27FC236}">
              <a16:creationId xmlns:a16="http://schemas.microsoft.com/office/drawing/2014/main" id="{B853EB8D-8AC9-4383-B15B-D6071A417E37}"/>
            </a:ext>
          </a:extLst>
        </xdr:cNvPr>
        <xdr:cNvSpPr txBox="1"/>
      </xdr:nvSpPr>
      <xdr:spPr>
        <a:xfrm>
          <a:off x="16357600" y="1034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471" name="フローチャート: 判断 470">
          <a:extLst>
            <a:ext uri="{FF2B5EF4-FFF2-40B4-BE49-F238E27FC236}">
              <a16:creationId xmlns:a16="http://schemas.microsoft.com/office/drawing/2014/main" id="{3976336D-76A2-4F1F-A5A8-2E006C1CD27D}"/>
            </a:ext>
          </a:extLst>
        </xdr:cNvPr>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472" name="フローチャート: 判断 471">
          <a:extLst>
            <a:ext uri="{FF2B5EF4-FFF2-40B4-BE49-F238E27FC236}">
              <a16:creationId xmlns:a16="http://schemas.microsoft.com/office/drawing/2014/main" id="{F582EF99-BE0E-4FC9-95DA-D63CC8AF11D0}"/>
            </a:ext>
          </a:extLst>
        </xdr:cNvPr>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473" name="フローチャート: 判断 472">
          <a:extLst>
            <a:ext uri="{FF2B5EF4-FFF2-40B4-BE49-F238E27FC236}">
              <a16:creationId xmlns:a16="http://schemas.microsoft.com/office/drawing/2014/main" id="{E122D631-F3C3-49D3-BD5D-87B83304C172}"/>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74" name="フローチャート: 判断 473">
          <a:extLst>
            <a:ext uri="{FF2B5EF4-FFF2-40B4-BE49-F238E27FC236}">
              <a16:creationId xmlns:a16="http://schemas.microsoft.com/office/drawing/2014/main" id="{C79DE840-B452-4145-8E9A-F7B4BB91EB8E}"/>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475" name="フローチャート: 判断 474">
          <a:extLst>
            <a:ext uri="{FF2B5EF4-FFF2-40B4-BE49-F238E27FC236}">
              <a16:creationId xmlns:a16="http://schemas.microsoft.com/office/drawing/2014/main" id="{54130581-F9BC-432A-A641-FDDEE3DA0404}"/>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A83275A8-3DBA-4A52-A10D-B5AFA633B2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9FB4AC21-4E2E-4938-A445-5BD09183876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E74EC685-5831-4971-A48D-2A47B396E76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D0D947AC-D4E3-4DF2-BE4C-C7FD87751E0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E1006451-5642-4892-8B96-E5D47B830A9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122555</xdr:rowOff>
    </xdr:from>
    <xdr:to>
      <xdr:col>72</xdr:col>
      <xdr:colOff>38100</xdr:colOff>
      <xdr:row>59</xdr:row>
      <xdr:rowOff>52705</xdr:rowOff>
    </xdr:to>
    <xdr:sp macro="" textlink="">
      <xdr:nvSpPr>
        <xdr:cNvPr id="481" name="楕円 480">
          <a:extLst>
            <a:ext uri="{FF2B5EF4-FFF2-40B4-BE49-F238E27FC236}">
              <a16:creationId xmlns:a16="http://schemas.microsoft.com/office/drawing/2014/main" id="{F34699E2-D547-48D4-8E5A-34702B0FACF3}"/>
            </a:ext>
          </a:extLst>
        </xdr:cNvPr>
        <xdr:cNvSpPr/>
      </xdr:nvSpPr>
      <xdr:spPr>
        <a:xfrm>
          <a:off x="13652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482" name="楕円 481">
          <a:extLst>
            <a:ext uri="{FF2B5EF4-FFF2-40B4-BE49-F238E27FC236}">
              <a16:creationId xmlns:a16="http://schemas.microsoft.com/office/drawing/2014/main" id="{87169D3A-7670-46D3-8C70-00E82843C352}"/>
            </a:ext>
          </a:extLst>
        </xdr:cNvPr>
        <xdr:cNvSpPr/>
      </xdr:nvSpPr>
      <xdr:spPr>
        <a:xfrm>
          <a:off x="12763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133350</xdr:rowOff>
    </xdr:from>
    <xdr:to>
      <xdr:col>71</xdr:col>
      <xdr:colOff>177800</xdr:colOff>
      <xdr:row>59</xdr:row>
      <xdr:rowOff>1905</xdr:rowOff>
    </xdr:to>
    <xdr:cxnSp macro="">
      <xdr:nvCxnSpPr>
        <xdr:cNvPr id="483" name="直線コネクタ 482">
          <a:extLst>
            <a:ext uri="{FF2B5EF4-FFF2-40B4-BE49-F238E27FC236}">
              <a16:creationId xmlns:a16="http://schemas.microsoft.com/office/drawing/2014/main" id="{09B0F7A1-5A4D-45A1-9FBC-0379BEA73229}"/>
            </a:ext>
          </a:extLst>
        </xdr:cNvPr>
        <xdr:cNvCxnSpPr/>
      </xdr:nvCxnSpPr>
      <xdr:spPr>
        <a:xfrm>
          <a:off x="12814300" y="10077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484" name="n_1aveValue【学校施設】&#10;有形固定資産減価償却率">
          <a:extLst>
            <a:ext uri="{FF2B5EF4-FFF2-40B4-BE49-F238E27FC236}">
              <a16:creationId xmlns:a16="http://schemas.microsoft.com/office/drawing/2014/main" id="{B3EFA11D-C009-4FCE-A8E2-AC81384E2C17}"/>
            </a:ext>
          </a:extLst>
        </xdr:cNvPr>
        <xdr:cNvSpPr txBox="1"/>
      </xdr:nvSpPr>
      <xdr:spPr>
        <a:xfrm>
          <a:off x="152660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485" name="n_2aveValue【学校施設】&#10;有形固定資産減価償却率">
          <a:extLst>
            <a:ext uri="{FF2B5EF4-FFF2-40B4-BE49-F238E27FC236}">
              <a16:creationId xmlns:a16="http://schemas.microsoft.com/office/drawing/2014/main" id="{8230D151-BF9E-4FF7-A552-56D2FE1D9D37}"/>
            </a:ext>
          </a:extLst>
        </xdr:cNvPr>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486" name="n_3aveValue【学校施設】&#10;有形固定資産減価償却率">
          <a:extLst>
            <a:ext uri="{FF2B5EF4-FFF2-40B4-BE49-F238E27FC236}">
              <a16:creationId xmlns:a16="http://schemas.microsoft.com/office/drawing/2014/main" id="{EA7BC8EC-D817-4DB2-9B90-4F5D7921FC1B}"/>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487" name="n_4aveValue【学校施設】&#10;有形固定資産減価償却率">
          <a:extLst>
            <a:ext uri="{FF2B5EF4-FFF2-40B4-BE49-F238E27FC236}">
              <a16:creationId xmlns:a16="http://schemas.microsoft.com/office/drawing/2014/main" id="{A2BADAD7-9E9F-45A2-BA3A-11EAEAF125DB}"/>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69232</xdr:rowOff>
    </xdr:from>
    <xdr:ext cx="405111" cy="259045"/>
    <xdr:sp macro="" textlink="">
      <xdr:nvSpPr>
        <xdr:cNvPr id="488" name="n_3mainValue【学校施設】&#10;有形固定資産減価償却率">
          <a:extLst>
            <a:ext uri="{FF2B5EF4-FFF2-40B4-BE49-F238E27FC236}">
              <a16:creationId xmlns:a16="http://schemas.microsoft.com/office/drawing/2014/main" id="{8227485B-6226-4AE7-ABAE-4D46B2B7597F}"/>
            </a:ext>
          </a:extLst>
        </xdr:cNvPr>
        <xdr:cNvSpPr txBox="1"/>
      </xdr:nvSpPr>
      <xdr:spPr>
        <a:xfrm>
          <a:off x="13500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489" name="n_4mainValue【学校施設】&#10;有形固定資産減価償却率">
          <a:extLst>
            <a:ext uri="{FF2B5EF4-FFF2-40B4-BE49-F238E27FC236}">
              <a16:creationId xmlns:a16="http://schemas.microsoft.com/office/drawing/2014/main" id="{4833D235-0709-49B9-B5B2-2B91ACAD613A}"/>
            </a:ext>
          </a:extLst>
        </xdr:cNvPr>
        <xdr:cNvSpPr txBox="1"/>
      </xdr:nvSpPr>
      <xdr:spPr>
        <a:xfrm>
          <a:off x="12611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DA07C5D3-9533-4F33-9991-C1EFCAF480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11E7C4B0-6067-42FA-B287-B6123C5BE61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5CE1F9F6-9C5E-4EB8-B601-D85CA58663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7FEBC83A-4E6D-40E3-BE68-B3B7E4F6A9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15C16481-4A74-43F6-87E8-49F3907A392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9AD24326-9F90-461C-B52F-147431AF4D5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75F6D0D8-FF73-4DF7-AD26-6FF3B60635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B4176C63-DC17-4057-9CEB-067E85AC83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a:extLst>
            <a:ext uri="{FF2B5EF4-FFF2-40B4-BE49-F238E27FC236}">
              <a16:creationId xmlns:a16="http://schemas.microsoft.com/office/drawing/2014/main" id="{591DE925-9B66-4F00-BFC4-3FBA4581076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a:extLst>
            <a:ext uri="{FF2B5EF4-FFF2-40B4-BE49-F238E27FC236}">
              <a16:creationId xmlns:a16="http://schemas.microsoft.com/office/drawing/2014/main" id="{4BF2AD04-00D3-444E-9DFD-3EC0543E803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0" name="直線コネクタ 499">
          <a:extLst>
            <a:ext uri="{FF2B5EF4-FFF2-40B4-BE49-F238E27FC236}">
              <a16:creationId xmlns:a16="http://schemas.microsoft.com/office/drawing/2014/main" id="{C5F8FC41-28D6-496C-B1CC-0E1606EC353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1" name="テキスト ボックス 500">
          <a:extLst>
            <a:ext uri="{FF2B5EF4-FFF2-40B4-BE49-F238E27FC236}">
              <a16:creationId xmlns:a16="http://schemas.microsoft.com/office/drawing/2014/main" id="{2F15C3AC-45DF-4DAC-9C22-98A14A254B6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2" name="直線コネクタ 501">
          <a:extLst>
            <a:ext uri="{FF2B5EF4-FFF2-40B4-BE49-F238E27FC236}">
              <a16:creationId xmlns:a16="http://schemas.microsoft.com/office/drawing/2014/main" id="{1D702397-F865-4142-99FA-B23B0C7B2D5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3" name="テキスト ボックス 502">
          <a:extLst>
            <a:ext uri="{FF2B5EF4-FFF2-40B4-BE49-F238E27FC236}">
              <a16:creationId xmlns:a16="http://schemas.microsoft.com/office/drawing/2014/main" id="{FF39D923-2BE6-44A2-A62D-F6C0626FF46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4" name="直線コネクタ 503">
          <a:extLst>
            <a:ext uri="{FF2B5EF4-FFF2-40B4-BE49-F238E27FC236}">
              <a16:creationId xmlns:a16="http://schemas.microsoft.com/office/drawing/2014/main" id="{6C4E8A38-DDAA-4992-8F37-A96B1ACFB0A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5" name="テキスト ボックス 504">
          <a:extLst>
            <a:ext uri="{FF2B5EF4-FFF2-40B4-BE49-F238E27FC236}">
              <a16:creationId xmlns:a16="http://schemas.microsoft.com/office/drawing/2014/main" id="{EDBE6ED2-8AC5-42EE-A336-1B3F41DDA9B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6" name="直線コネクタ 505">
          <a:extLst>
            <a:ext uri="{FF2B5EF4-FFF2-40B4-BE49-F238E27FC236}">
              <a16:creationId xmlns:a16="http://schemas.microsoft.com/office/drawing/2014/main" id="{51893ECD-C21F-4099-A0B8-9BD518A458E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7" name="テキスト ボックス 506">
          <a:extLst>
            <a:ext uri="{FF2B5EF4-FFF2-40B4-BE49-F238E27FC236}">
              <a16:creationId xmlns:a16="http://schemas.microsoft.com/office/drawing/2014/main" id="{E1500699-8EEF-47DA-9223-08BBBBF7552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8" name="直線コネクタ 507">
          <a:extLst>
            <a:ext uri="{FF2B5EF4-FFF2-40B4-BE49-F238E27FC236}">
              <a16:creationId xmlns:a16="http://schemas.microsoft.com/office/drawing/2014/main" id="{BBE2C145-7893-4FB7-838C-4957091ED91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9" name="テキスト ボックス 508">
          <a:extLst>
            <a:ext uri="{FF2B5EF4-FFF2-40B4-BE49-F238E27FC236}">
              <a16:creationId xmlns:a16="http://schemas.microsoft.com/office/drawing/2014/main" id="{CC1829F9-2D96-4099-81B1-544187BD47F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0" name="直線コネクタ 509">
          <a:extLst>
            <a:ext uri="{FF2B5EF4-FFF2-40B4-BE49-F238E27FC236}">
              <a16:creationId xmlns:a16="http://schemas.microsoft.com/office/drawing/2014/main" id="{2C30B34C-CF88-493E-95DD-1673C7F00EF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1" name="テキスト ボックス 510">
          <a:extLst>
            <a:ext uri="{FF2B5EF4-FFF2-40B4-BE49-F238E27FC236}">
              <a16:creationId xmlns:a16="http://schemas.microsoft.com/office/drawing/2014/main" id="{31242302-522B-418C-9A0B-D9B268C731F1}"/>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a:extLst>
            <a:ext uri="{FF2B5EF4-FFF2-40B4-BE49-F238E27FC236}">
              <a16:creationId xmlns:a16="http://schemas.microsoft.com/office/drawing/2014/main" id="{0774F0EC-F91E-4CD7-ABF8-79F39A14A8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3" name="テキスト ボックス 512">
          <a:extLst>
            <a:ext uri="{FF2B5EF4-FFF2-40B4-BE49-F238E27FC236}">
              <a16:creationId xmlns:a16="http://schemas.microsoft.com/office/drawing/2014/main" id="{79B7144B-6A28-42C2-B843-D0F20D4FA01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学校施設】&#10;一人当たり面積グラフ枠">
          <a:extLst>
            <a:ext uri="{FF2B5EF4-FFF2-40B4-BE49-F238E27FC236}">
              <a16:creationId xmlns:a16="http://schemas.microsoft.com/office/drawing/2014/main" id="{42EE873C-5B38-47F1-80C0-C1EF70EF2CF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15" name="直線コネクタ 514">
          <a:extLst>
            <a:ext uri="{FF2B5EF4-FFF2-40B4-BE49-F238E27FC236}">
              <a16:creationId xmlns:a16="http://schemas.microsoft.com/office/drawing/2014/main" id="{A697AE0F-6533-4FF4-8868-DA31A7136FA3}"/>
            </a:ext>
          </a:extLst>
        </xdr:cNvPr>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16" name="【学校施設】&#10;一人当たり面積最小値テキスト">
          <a:extLst>
            <a:ext uri="{FF2B5EF4-FFF2-40B4-BE49-F238E27FC236}">
              <a16:creationId xmlns:a16="http://schemas.microsoft.com/office/drawing/2014/main" id="{948F5309-728E-4232-96F9-D30545FCEADF}"/>
            </a:ext>
          </a:extLst>
        </xdr:cNvPr>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17" name="直線コネクタ 516">
          <a:extLst>
            <a:ext uri="{FF2B5EF4-FFF2-40B4-BE49-F238E27FC236}">
              <a16:creationId xmlns:a16="http://schemas.microsoft.com/office/drawing/2014/main" id="{8F0292EE-3BB7-4691-B3C1-2FB32CE373DD}"/>
            </a:ext>
          </a:extLst>
        </xdr:cNvPr>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18" name="【学校施設】&#10;一人当たり面積最大値テキスト">
          <a:extLst>
            <a:ext uri="{FF2B5EF4-FFF2-40B4-BE49-F238E27FC236}">
              <a16:creationId xmlns:a16="http://schemas.microsoft.com/office/drawing/2014/main" id="{63729DEB-6526-4784-8737-C475B45B1F82}"/>
            </a:ext>
          </a:extLst>
        </xdr:cNvPr>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519" name="直線コネクタ 518">
          <a:extLst>
            <a:ext uri="{FF2B5EF4-FFF2-40B4-BE49-F238E27FC236}">
              <a16:creationId xmlns:a16="http://schemas.microsoft.com/office/drawing/2014/main" id="{3F93553B-883F-4CE4-9F94-C77818D90C5A}"/>
            </a:ext>
          </a:extLst>
        </xdr:cNvPr>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520" name="【学校施設】&#10;一人当たり面積平均値テキスト">
          <a:extLst>
            <a:ext uri="{FF2B5EF4-FFF2-40B4-BE49-F238E27FC236}">
              <a16:creationId xmlns:a16="http://schemas.microsoft.com/office/drawing/2014/main" id="{81319B2B-34D9-475B-B8E1-A94C3AEECBFA}"/>
            </a:ext>
          </a:extLst>
        </xdr:cNvPr>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21" name="フローチャート: 判断 520">
          <a:extLst>
            <a:ext uri="{FF2B5EF4-FFF2-40B4-BE49-F238E27FC236}">
              <a16:creationId xmlns:a16="http://schemas.microsoft.com/office/drawing/2014/main" id="{0BBBC253-F137-4104-B8B8-AEB900CA183A}"/>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522" name="フローチャート: 判断 521">
          <a:extLst>
            <a:ext uri="{FF2B5EF4-FFF2-40B4-BE49-F238E27FC236}">
              <a16:creationId xmlns:a16="http://schemas.microsoft.com/office/drawing/2014/main" id="{91375EBD-0E8F-44B0-944D-C1BE504AC90B}"/>
            </a:ext>
          </a:extLst>
        </xdr:cNvPr>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523" name="フローチャート: 判断 522">
          <a:extLst>
            <a:ext uri="{FF2B5EF4-FFF2-40B4-BE49-F238E27FC236}">
              <a16:creationId xmlns:a16="http://schemas.microsoft.com/office/drawing/2014/main" id="{7130AD15-0FC0-4FBF-BFDD-8C95145E0EE6}"/>
            </a:ext>
          </a:extLst>
        </xdr:cNvPr>
        <xdr:cNvSpPr/>
      </xdr:nvSpPr>
      <xdr:spPr>
        <a:xfrm>
          <a:off x="20383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524" name="フローチャート: 判断 523">
          <a:extLst>
            <a:ext uri="{FF2B5EF4-FFF2-40B4-BE49-F238E27FC236}">
              <a16:creationId xmlns:a16="http://schemas.microsoft.com/office/drawing/2014/main" id="{29655088-CE08-457D-BEEA-EE64E21D10FB}"/>
            </a:ext>
          </a:extLst>
        </xdr:cNvPr>
        <xdr:cNvSpPr/>
      </xdr:nvSpPr>
      <xdr:spPr>
        <a:xfrm>
          <a:off x="19494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525" name="フローチャート: 判断 524">
          <a:extLst>
            <a:ext uri="{FF2B5EF4-FFF2-40B4-BE49-F238E27FC236}">
              <a16:creationId xmlns:a16="http://schemas.microsoft.com/office/drawing/2014/main" id="{84D33A67-492A-4070-8BD8-057A82B61430}"/>
            </a:ext>
          </a:extLst>
        </xdr:cNvPr>
        <xdr:cNvSpPr/>
      </xdr:nvSpPr>
      <xdr:spPr>
        <a:xfrm>
          <a:off x="18605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85D7BF1E-3A03-4B19-A79B-E58D38C2BF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EC962F84-7217-4DB3-9686-392564F3A65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70FDADB3-0D02-482E-9B4E-7864419FF8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8FC58B25-A518-4403-9465-1C3EDF5C7FF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B3463297-33A5-4F14-8A70-9B6B842FE9B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60398</xdr:rowOff>
    </xdr:from>
    <xdr:to>
      <xdr:col>102</xdr:col>
      <xdr:colOff>165100</xdr:colOff>
      <xdr:row>59</xdr:row>
      <xdr:rowOff>161998</xdr:rowOff>
    </xdr:to>
    <xdr:sp macro="" textlink="">
      <xdr:nvSpPr>
        <xdr:cNvPr id="531" name="楕円 530">
          <a:extLst>
            <a:ext uri="{FF2B5EF4-FFF2-40B4-BE49-F238E27FC236}">
              <a16:creationId xmlns:a16="http://schemas.microsoft.com/office/drawing/2014/main" id="{F55C270C-7BDD-4D22-86DE-43F0A9303364}"/>
            </a:ext>
          </a:extLst>
        </xdr:cNvPr>
        <xdr:cNvSpPr/>
      </xdr:nvSpPr>
      <xdr:spPr>
        <a:xfrm>
          <a:off x="19494500" y="101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62030</xdr:rowOff>
    </xdr:from>
    <xdr:to>
      <xdr:col>98</xdr:col>
      <xdr:colOff>38100</xdr:colOff>
      <xdr:row>59</xdr:row>
      <xdr:rowOff>163630</xdr:rowOff>
    </xdr:to>
    <xdr:sp macro="" textlink="">
      <xdr:nvSpPr>
        <xdr:cNvPr id="532" name="楕円 531">
          <a:extLst>
            <a:ext uri="{FF2B5EF4-FFF2-40B4-BE49-F238E27FC236}">
              <a16:creationId xmlns:a16="http://schemas.microsoft.com/office/drawing/2014/main" id="{3D96378B-3DFC-46AB-B977-6D94F1E0CE99}"/>
            </a:ext>
          </a:extLst>
        </xdr:cNvPr>
        <xdr:cNvSpPr/>
      </xdr:nvSpPr>
      <xdr:spPr>
        <a:xfrm>
          <a:off x="18605500" y="1017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111198</xdr:rowOff>
    </xdr:from>
    <xdr:to>
      <xdr:col>102</xdr:col>
      <xdr:colOff>114300</xdr:colOff>
      <xdr:row>59</xdr:row>
      <xdr:rowOff>112830</xdr:rowOff>
    </xdr:to>
    <xdr:cxnSp macro="">
      <xdr:nvCxnSpPr>
        <xdr:cNvPr id="533" name="直線コネクタ 532">
          <a:extLst>
            <a:ext uri="{FF2B5EF4-FFF2-40B4-BE49-F238E27FC236}">
              <a16:creationId xmlns:a16="http://schemas.microsoft.com/office/drawing/2014/main" id="{51927A42-5142-42EF-BBD0-E80226A3BF83}"/>
            </a:ext>
          </a:extLst>
        </xdr:cNvPr>
        <xdr:cNvCxnSpPr/>
      </xdr:nvCxnSpPr>
      <xdr:spPr>
        <a:xfrm flipV="1">
          <a:off x="18656300" y="102267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170360</xdr:rowOff>
    </xdr:from>
    <xdr:ext cx="469744" cy="259045"/>
    <xdr:sp macro="" textlink="">
      <xdr:nvSpPr>
        <xdr:cNvPr id="534" name="n_1aveValue【学校施設】&#10;一人当たり面積">
          <a:extLst>
            <a:ext uri="{FF2B5EF4-FFF2-40B4-BE49-F238E27FC236}">
              <a16:creationId xmlns:a16="http://schemas.microsoft.com/office/drawing/2014/main" id="{632D9ADD-D91E-4194-B59C-B4653F093120}"/>
            </a:ext>
          </a:extLst>
        </xdr:cNvPr>
        <xdr:cNvSpPr txBox="1"/>
      </xdr:nvSpPr>
      <xdr:spPr>
        <a:xfrm>
          <a:off x="21075727" y="1028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129865</xdr:rowOff>
    </xdr:from>
    <xdr:ext cx="469744" cy="259045"/>
    <xdr:sp macro="" textlink="">
      <xdr:nvSpPr>
        <xdr:cNvPr id="535" name="n_2aveValue【学校施設】&#10;一人当たり面積">
          <a:extLst>
            <a:ext uri="{FF2B5EF4-FFF2-40B4-BE49-F238E27FC236}">
              <a16:creationId xmlns:a16="http://schemas.microsoft.com/office/drawing/2014/main" id="{053A72F5-A250-4609-8332-9664D49FAA0C}"/>
            </a:ext>
          </a:extLst>
        </xdr:cNvPr>
        <xdr:cNvSpPr txBox="1"/>
      </xdr:nvSpPr>
      <xdr:spPr>
        <a:xfrm>
          <a:off x="20199427" y="102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84545</xdr:rowOff>
    </xdr:from>
    <xdr:ext cx="469744" cy="259045"/>
    <xdr:sp macro="" textlink="">
      <xdr:nvSpPr>
        <xdr:cNvPr id="536" name="n_3aveValue【学校施設】&#10;一人当たり面積">
          <a:extLst>
            <a:ext uri="{FF2B5EF4-FFF2-40B4-BE49-F238E27FC236}">
              <a16:creationId xmlns:a16="http://schemas.microsoft.com/office/drawing/2014/main" id="{CFF16D2F-4D06-4E7F-A319-7D4D99675F5F}"/>
            </a:ext>
          </a:extLst>
        </xdr:cNvPr>
        <xdr:cNvSpPr txBox="1"/>
      </xdr:nvSpPr>
      <xdr:spPr>
        <a:xfrm>
          <a:off x="19310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108058</xdr:rowOff>
    </xdr:from>
    <xdr:ext cx="469744" cy="259045"/>
    <xdr:sp macro="" textlink="">
      <xdr:nvSpPr>
        <xdr:cNvPr id="537" name="n_4aveValue【学校施設】&#10;一人当たり面積">
          <a:extLst>
            <a:ext uri="{FF2B5EF4-FFF2-40B4-BE49-F238E27FC236}">
              <a16:creationId xmlns:a16="http://schemas.microsoft.com/office/drawing/2014/main" id="{547B6A5B-EB3A-4B62-AB0E-02ABCE134BF3}"/>
            </a:ext>
          </a:extLst>
        </xdr:cNvPr>
        <xdr:cNvSpPr txBox="1"/>
      </xdr:nvSpPr>
      <xdr:spPr>
        <a:xfrm>
          <a:off x="18421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7075</xdr:rowOff>
    </xdr:from>
    <xdr:ext cx="469744" cy="259045"/>
    <xdr:sp macro="" textlink="">
      <xdr:nvSpPr>
        <xdr:cNvPr id="538" name="n_3mainValue【学校施設】&#10;一人当たり面積">
          <a:extLst>
            <a:ext uri="{FF2B5EF4-FFF2-40B4-BE49-F238E27FC236}">
              <a16:creationId xmlns:a16="http://schemas.microsoft.com/office/drawing/2014/main" id="{1F867F2B-A547-47FD-8FAD-B0001C25222F}"/>
            </a:ext>
          </a:extLst>
        </xdr:cNvPr>
        <xdr:cNvSpPr txBox="1"/>
      </xdr:nvSpPr>
      <xdr:spPr>
        <a:xfrm>
          <a:off x="19310427" y="995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8707</xdr:rowOff>
    </xdr:from>
    <xdr:ext cx="469744" cy="259045"/>
    <xdr:sp macro="" textlink="">
      <xdr:nvSpPr>
        <xdr:cNvPr id="539" name="n_4mainValue【学校施設】&#10;一人当たり面積">
          <a:extLst>
            <a:ext uri="{FF2B5EF4-FFF2-40B4-BE49-F238E27FC236}">
              <a16:creationId xmlns:a16="http://schemas.microsoft.com/office/drawing/2014/main" id="{0A42BE1E-D245-4AE7-9E1E-675919276F63}"/>
            </a:ext>
          </a:extLst>
        </xdr:cNvPr>
        <xdr:cNvSpPr txBox="1"/>
      </xdr:nvSpPr>
      <xdr:spPr>
        <a:xfrm>
          <a:off x="18421427" y="995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a:extLst>
            <a:ext uri="{FF2B5EF4-FFF2-40B4-BE49-F238E27FC236}">
              <a16:creationId xmlns:a16="http://schemas.microsoft.com/office/drawing/2014/main" id="{C25F234F-FEB1-4DD1-8D56-E950D7DA268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a:extLst>
            <a:ext uri="{FF2B5EF4-FFF2-40B4-BE49-F238E27FC236}">
              <a16:creationId xmlns:a16="http://schemas.microsoft.com/office/drawing/2014/main" id="{D4CFCE1A-9E29-4541-9CE9-CBFEA8418B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a:extLst>
            <a:ext uri="{FF2B5EF4-FFF2-40B4-BE49-F238E27FC236}">
              <a16:creationId xmlns:a16="http://schemas.microsoft.com/office/drawing/2014/main" id="{F5A51BC2-78D9-4A3E-B856-564A7BD083E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a:extLst>
            <a:ext uri="{FF2B5EF4-FFF2-40B4-BE49-F238E27FC236}">
              <a16:creationId xmlns:a16="http://schemas.microsoft.com/office/drawing/2014/main" id="{D028C768-DCF5-4C57-95DB-C3F4A34F3AF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a:extLst>
            <a:ext uri="{FF2B5EF4-FFF2-40B4-BE49-F238E27FC236}">
              <a16:creationId xmlns:a16="http://schemas.microsoft.com/office/drawing/2014/main" id="{86B69B52-57B6-4D98-B1AC-58EEDD967E8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a:extLst>
            <a:ext uri="{FF2B5EF4-FFF2-40B4-BE49-F238E27FC236}">
              <a16:creationId xmlns:a16="http://schemas.microsoft.com/office/drawing/2014/main" id="{E987E991-5D97-4136-AE05-EBEDEF44C4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a:extLst>
            <a:ext uri="{FF2B5EF4-FFF2-40B4-BE49-F238E27FC236}">
              <a16:creationId xmlns:a16="http://schemas.microsoft.com/office/drawing/2014/main" id="{0A9F513E-AE23-4A2C-842B-779DAEC632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a:extLst>
            <a:ext uri="{FF2B5EF4-FFF2-40B4-BE49-F238E27FC236}">
              <a16:creationId xmlns:a16="http://schemas.microsoft.com/office/drawing/2014/main" id="{D041FA41-466B-4DCD-B5E8-C9E73CB3EF1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a:extLst>
            <a:ext uri="{FF2B5EF4-FFF2-40B4-BE49-F238E27FC236}">
              <a16:creationId xmlns:a16="http://schemas.microsoft.com/office/drawing/2014/main" id="{F16B10C4-EC0D-4334-A563-353324BC53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a:extLst>
            <a:ext uri="{FF2B5EF4-FFF2-40B4-BE49-F238E27FC236}">
              <a16:creationId xmlns:a16="http://schemas.microsoft.com/office/drawing/2014/main" id="{59E7E1E3-3C8D-42DA-9E94-72637E0412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a:extLst>
            <a:ext uri="{FF2B5EF4-FFF2-40B4-BE49-F238E27FC236}">
              <a16:creationId xmlns:a16="http://schemas.microsoft.com/office/drawing/2014/main" id="{44E71F85-7133-415A-9183-1A8F70258F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a:extLst>
            <a:ext uri="{FF2B5EF4-FFF2-40B4-BE49-F238E27FC236}">
              <a16:creationId xmlns:a16="http://schemas.microsoft.com/office/drawing/2014/main" id="{0DBC0D33-04E3-4D4D-B2B0-91E4BDF279A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a:extLst>
            <a:ext uri="{FF2B5EF4-FFF2-40B4-BE49-F238E27FC236}">
              <a16:creationId xmlns:a16="http://schemas.microsoft.com/office/drawing/2014/main" id="{CDAE3167-8BEE-4DBA-B16C-3D127CEECE1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a:extLst>
            <a:ext uri="{FF2B5EF4-FFF2-40B4-BE49-F238E27FC236}">
              <a16:creationId xmlns:a16="http://schemas.microsoft.com/office/drawing/2014/main" id="{FD5ECA18-CBBB-4113-8C54-BACD9B8AD08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a:extLst>
            <a:ext uri="{FF2B5EF4-FFF2-40B4-BE49-F238E27FC236}">
              <a16:creationId xmlns:a16="http://schemas.microsoft.com/office/drawing/2014/main" id="{B9417DC0-1AB4-4DF6-A823-FDDB5A3488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a:extLst>
            <a:ext uri="{FF2B5EF4-FFF2-40B4-BE49-F238E27FC236}">
              <a16:creationId xmlns:a16="http://schemas.microsoft.com/office/drawing/2014/main" id="{31016070-7457-4852-A74A-B98AF9BD0D9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a:extLst>
            <a:ext uri="{FF2B5EF4-FFF2-40B4-BE49-F238E27FC236}">
              <a16:creationId xmlns:a16="http://schemas.microsoft.com/office/drawing/2014/main" id="{F616CD33-2933-4D5C-9212-180DCF29E2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a:extLst>
            <a:ext uri="{FF2B5EF4-FFF2-40B4-BE49-F238E27FC236}">
              <a16:creationId xmlns:a16="http://schemas.microsoft.com/office/drawing/2014/main" id="{5CAB4FA1-F256-4B69-A2D4-89C23CD22F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a:extLst>
            <a:ext uri="{FF2B5EF4-FFF2-40B4-BE49-F238E27FC236}">
              <a16:creationId xmlns:a16="http://schemas.microsoft.com/office/drawing/2014/main" id="{53CDD61A-0724-4109-BCD0-4C1139CA234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a:extLst>
            <a:ext uri="{FF2B5EF4-FFF2-40B4-BE49-F238E27FC236}">
              <a16:creationId xmlns:a16="http://schemas.microsoft.com/office/drawing/2014/main" id="{79AE63E0-7239-445A-B3AD-277DA81E0C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a:extLst>
            <a:ext uri="{FF2B5EF4-FFF2-40B4-BE49-F238E27FC236}">
              <a16:creationId xmlns:a16="http://schemas.microsoft.com/office/drawing/2014/main" id="{EB35BEA8-2A86-417E-A66C-AC3956E5E6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a:extLst>
            <a:ext uri="{FF2B5EF4-FFF2-40B4-BE49-F238E27FC236}">
              <a16:creationId xmlns:a16="http://schemas.microsoft.com/office/drawing/2014/main" id="{C769A28D-A2F0-4F7E-AA42-40A08BF195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a:extLst>
            <a:ext uri="{FF2B5EF4-FFF2-40B4-BE49-F238E27FC236}">
              <a16:creationId xmlns:a16="http://schemas.microsoft.com/office/drawing/2014/main" id="{87FD3B8B-8FFB-4080-88C5-FAC8D32976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a:extLst>
            <a:ext uri="{FF2B5EF4-FFF2-40B4-BE49-F238E27FC236}">
              <a16:creationId xmlns:a16="http://schemas.microsoft.com/office/drawing/2014/main" id="{38B862AD-3059-45AC-9DE1-3D54600361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a:extLst>
            <a:ext uri="{FF2B5EF4-FFF2-40B4-BE49-F238E27FC236}">
              <a16:creationId xmlns:a16="http://schemas.microsoft.com/office/drawing/2014/main" id="{9C9C311F-960F-422E-96F3-465DA53B435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a:extLst>
            <a:ext uri="{FF2B5EF4-FFF2-40B4-BE49-F238E27FC236}">
              <a16:creationId xmlns:a16="http://schemas.microsoft.com/office/drawing/2014/main" id="{5E9BAB57-56BA-4119-946C-FD9C181B81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6" name="テキスト ボックス 565">
          <a:extLst>
            <a:ext uri="{FF2B5EF4-FFF2-40B4-BE49-F238E27FC236}">
              <a16:creationId xmlns:a16="http://schemas.microsoft.com/office/drawing/2014/main" id="{95BF4F3F-8882-4E09-8E15-3642C397428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7" name="直線コネクタ 566">
          <a:extLst>
            <a:ext uri="{FF2B5EF4-FFF2-40B4-BE49-F238E27FC236}">
              <a16:creationId xmlns:a16="http://schemas.microsoft.com/office/drawing/2014/main" id="{EB438C10-EF79-43F8-BBB6-62596D6680D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8" name="テキスト ボックス 567">
          <a:extLst>
            <a:ext uri="{FF2B5EF4-FFF2-40B4-BE49-F238E27FC236}">
              <a16:creationId xmlns:a16="http://schemas.microsoft.com/office/drawing/2014/main" id="{BC00F3AC-4137-4A9A-BE64-07583F72A3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9" name="直線コネクタ 568">
          <a:extLst>
            <a:ext uri="{FF2B5EF4-FFF2-40B4-BE49-F238E27FC236}">
              <a16:creationId xmlns:a16="http://schemas.microsoft.com/office/drawing/2014/main" id="{0F4B2E19-2CD9-48C4-AC35-3DB1B22C59D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0" name="テキスト ボックス 569">
          <a:extLst>
            <a:ext uri="{FF2B5EF4-FFF2-40B4-BE49-F238E27FC236}">
              <a16:creationId xmlns:a16="http://schemas.microsoft.com/office/drawing/2014/main" id="{A15A3F28-1693-4B12-88A8-742956558F7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1" name="直線コネクタ 570">
          <a:extLst>
            <a:ext uri="{FF2B5EF4-FFF2-40B4-BE49-F238E27FC236}">
              <a16:creationId xmlns:a16="http://schemas.microsoft.com/office/drawing/2014/main" id="{2584EED6-B524-4B6B-B6DA-5904582D35A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2" name="テキスト ボックス 571">
          <a:extLst>
            <a:ext uri="{FF2B5EF4-FFF2-40B4-BE49-F238E27FC236}">
              <a16:creationId xmlns:a16="http://schemas.microsoft.com/office/drawing/2014/main" id="{FD4B10B6-99A3-46B7-BCB8-E08916B3ADD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3" name="直線コネクタ 572">
          <a:extLst>
            <a:ext uri="{FF2B5EF4-FFF2-40B4-BE49-F238E27FC236}">
              <a16:creationId xmlns:a16="http://schemas.microsoft.com/office/drawing/2014/main" id="{9E4ED937-9B54-4104-BA40-D80D3C6407F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4" name="テキスト ボックス 573">
          <a:extLst>
            <a:ext uri="{FF2B5EF4-FFF2-40B4-BE49-F238E27FC236}">
              <a16:creationId xmlns:a16="http://schemas.microsoft.com/office/drawing/2014/main" id="{F3834EE6-FE59-48C2-ABC6-3C21C41952D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5" name="直線コネクタ 574">
          <a:extLst>
            <a:ext uri="{FF2B5EF4-FFF2-40B4-BE49-F238E27FC236}">
              <a16:creationId xmlns:a16="http://schemas.microsoft.com/office/drawing/2014/main" id="{B736CEAF-5A25-474F-80BE-4CE33ED3806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6" name="テキスト ボックス 575">
          <a:extLst>
            <a:ext uri="{FF2B5EF4-FFF2-40B4-BE49-F238E27FC236}">
              <a16:creationId xmlns:a16="http://schemas.microsoft.com/office/drawing/2014/main" id="{37FA5602-F4DB-4BF5-90E8-38AB4F133D7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7" name="直線コネクタ 576">
          <a:extLst>
            <a:ext uri="{FF2B5EF4-FFF2-40B4-BE49-F238E27FC236}">
              <a16:creationId xmlns:a16="http://schemas.microsoft.com/office/drawing/2014/main" id="{05CEF8CD-D5D5-47C0-A73B-A63863EC11E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8" name="テキスト ボックス 577">
          <a:extLst>
            <a:ext uri="{FF2B5EF4-FFF2-40B4-BE49-F238E27FC236}">
              <a16:creationId xmlns:a16="http://schemas.microsoft.com/office/drawing/2014/main" id="{4D8D7FD8-60EC-4915-8336-305001B815A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a:extLst>
            <a:ext uri="{FF2B5EF4-FFF2-40B4-BE49-F238E27FC236}">
              <a16:creationId xmlns:a16="http://schemas.microsoft.com/office/drawing/2014/main" id="{B6BFFB9A-1ED9-4932-B77F-C2F6660EB74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公民館】&#10;有形固定資産減価償却率グラフ枠">
          <a:extLst>
            <a:ext uri="{FF2B5EF4-FFF2-40B4-BE49-F238E27FC236}">
              <a16:creationId xmlns:a16="http://schemas.microsoft.com/office/drawing/2014/main" id="{EEFCCE87-3B6D-4A06-A530-21CCC674B4F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581" name="直線コネクタ 580">
          <a:extLst>
            <a:ext uri="{FF2B5EF4-FFF2-40B4-BE49-F238E27FC236}">
              <a16:creationId xmlns:a16="http://schemas.microsoft.com/office/drawing/2014/main" id="{E645A7D1-F547-4108-AD31-DBE23D8069F7}"/>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82" name="【公民館】&#10;有形固定資産減価償却率最小値テキスト">
          <a:extLst>
            <a:ext uri="{FF2B5EF4-FFF2-40B4-BE49-F238E27FC236}">
              <a16:creationId xmlns:a16="http://schemas.microsoft.com/office/drawing/2014/main" id="{678DD809-A16C-493A-B377-CCC765B6F7F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83" name="直線コネクタ 582">
          <a:extLst>
            <a:ext uri="{FF2B5EF4-FFF2-40B4-BE49-F238E27FC236}">
              <a16:creationId xmlns:a16="http://schemas.microsoft.com/office/drawing/2014/main" id="{99640435-BA15-45D3-B7A4-50B8EFD42E0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584" name="【公民館】&#10;有形固定資産減価償却率最大値テキスト">
          <a:extLst>
            <a:ext uri="{FF2B5EF4-FFF2-40B4-BE49-F238E27FC236}">
              <a16:creationId xmlns:a16="http://schemas.microsoft.com/office/drawing/2014/main" id="{CF38291B-A2A6-4042-8544-0B09AB24E065}"/>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585" name="直線コネクタ 584">
          <a:extLst>
            <a:ext uri="{FF2B5EF4-FFF2-40B4-BE49-F238E27FC236}">
              <a16:creationId xmlns:a16="http://schemas.microsoft.com/office/drawing/2014/main" id="{9D450A4F-E5D4-43A2-8FFE-EEB7ED1702E4}"/>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124658</xdr:rowOff>
    </xdr:from>
    <xdr:ext cx="405111" cy="259045"/>
    <xdr:sp macro="" textlink="">
      <xdr:nvSpPr>
        <xdr:cNvPr id="586" name="【公民館】&#10;有形固定資産減価償却率平均値テキスト">
          <a:extLst>
            <a:ext uri="{FF2B5EF4-FFF2-40B4-BE49-F238E27FC236}">
              <a16:creationId xmlns:a16="http://schemas.microsoft.com/office/drawing/2014/main" id="{FAAA0A13-8F92-439F-9305-5278FD435CA4}"/>
            </a:ext>
          </a:extLst>
        </xdr:cNvPr>
        <xdr:cNvSpPr txBox="1"/>
      </xdr:nvSpPr>
      <xdr:spPr>
        <a:xfrm>
          <a:off x="16357600" y="1812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587" name="フローチャート: 判断 586">
          <a:extLst>
            <a:ext uri="{FF2B5EF4-FFF2-40B4-BE49-F238E27FC236}">
              <a16:creationId xmlns:a16="http://schemas.microsoft.com/office/drawing/2014/main" id="{A8F5ED3E-EBAC-4784-8001-39A488B975EA}"/>
            </a:ext>
          </a:extLst>
        </xdr:cNvPr>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588" name="フローチャート: 判断 587">
          <a:extLst>
            <a:ext uri="{FF2B5EF4-FFF2-40B4-BE49-F238E27FC236}">
              <a16:creationId xmlns:a16="http://schemas.microsoft.com/office/drawing/2014/main" id="{ACED420C-496F-4B23-B67C-A1664C1A06BB}"/>
            </a:ext>
          </a:extLst>
        </xdr:cNvPr>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589" name="フローチャート: 判断 588">
          <a:extLst>
            <a:ext uri="{FF2B5EF4-FFF2-40B4-BE49-F238E27FC236}">
              <a16:creationId xmlns:a16="http://schemas.microsoft.com/office/drawing/2014/main" id="{9980867F-03E5-43B2-9CE4-BF76D0E012BD}"/>
            </a:ext>
          </a:extLst>
        </xdr:cNvPr>
        <xdr:cNvSpPr/>
      </xdr:nvSpPr>
      <xdr:spPr>
        <a:xfrm>
          <a:off x="1454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590" name="フローチャート: 判断 589">
          <a:extLst>
            <a:ext uri="{FF2B5EF4-FFF2-40B4-BE49-F238E27FC236}">
              <a16:creationId xmlns:a16="http://schemas.microsoft.com/office/drawing/2014/main" id="{AEA92232-0B31-4368-8295-4883F56BF6AD}"/>
            </a:ext>
          </a:extLst>
        </xdr:cNvPr>
        <xdr:cNvSpPr/>
      </xdr:nvSpPr>
      <xdr:spPr>
        <a:xfrm>
          <a:off x="1365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591" name="フローチャート: 判断 590">
          <a:extLst>
            <a:ext uri="{FF2B5EF4-FFF2-40B4-BE49-F238E27FC236}">
              <a16:creationId xmlns:a16="http://schemas.microsoft.com/office/drawing/2014/main" id="{CF8ADC82-1B64-42A8-8318-C81CACE18572}"/>
            </a:ext>
          </a:extLst>
        </xdr:cNvPr>
        <xdr:cNvSpPr/>
      </xdr:nvSpPr>
      <xdr:spPr>
        <a:xfrm>
          <a:off x="12763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494F9BA6-FB12-4FBD-AA0A-034EB3EBC5C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59AB7DF9-2A3C-4098-BEAE-A4B3335937C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54D736AB-436F-4B56-9704-E9863119AB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A4DC41F3-C41B-4210-8B52-58F52BEC6C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5118AA78-557C-4E34-A79C-19F48189D5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72752</xdr:rowOff>
    </xdr:from>
    <xdr:to>
      <xdr:col>72</xdr:col>
      <xdr:colOff>38100</xdr:colOff>
      <xdr:row>109</xdr:row>
      <xdr:rowOff>2902</xdr:rowOff>
    </xdr:to>
    <xdr:sp macro="" textlink="">
      <xdr:nvSpPr>
        <xdr:cNvPr id="597" name="楕円 596">
          <a:extLst>
            <a:ext uri="{FF2B5EF4-FFF2-40B4-BE49-F238E27FC236}">
              <a16:creationId xmlns:a16="http://schemas.microsoft.com/office/drawing/2014/main" id="{038B2636-1D14-4BAA-B1BA-52ED7A597662}"/>
            </a:ext>
          </a:extLst>
        </xdr:cNvPr>
        <xdr:cNvSpPr/>
      </xdr:nvSpPr>
      <xdr:spPr>
        <a:xfrm>
          <a:off x="13652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108</xdr:row>
      <xdr:rowOff>38463</xdr:rowOff>
    </xdr:from>
    <xdr:to>
      <xdr:col>67</xdr:col>
      <xdr:colOff>101600</xdr:colOff>
      <xdr:row>108</xdr:row>
      <xdr:rowOff>140063</xdr:rowOff>
    </xdr:to>
    <xdr:sp macro="" textlink="">
      <xdr:nvSpPr>
        <xdr:cNvPr id="598" name="楕円 597">
          <a:extLst>
            <a:ext uri="{FF2B5EF4-FFF2-40B4-BE49-F238E27FC236}">
              <a16:creationId xmlns:a16="http://schemas.microsoft.com/office/drawing/2014/main" id="{BD811D5C-E51C-485C-89D9-417B685CC932}"/>
            </a:ext>
          </a:extLst>
        </xdr:cNvPr>
        <xdr:cNvSpPr/>
      </xdr:nvSpPr>
      <xdr:spPr>
        <a:xfrm>
          <a:off x="1276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89263</xdr:rowOff>
    </xdr:from>
    <xdr:to>
      <xdr:col>71</xdr:col>
      <xdr:colOff>177800</xdr:colOff>
      <xdr:row>108</xdr:row>
      <xdr:rowOff>123552</xdr:rowOff>
    </xdr:to>
    <xdr:cxnSp macro="">
      <xdr:nvCxnSpPr>
        <xdr:cNvPr id="599" name="直線コネクタ 598">
          <a:extLst>
            <a:ext uri="{FF2B5EF4-FFF2-40B4-BE49-F238E27FC236}">
              <a16:creationId xmlns:a16="http://schemas.microsoft.com/office/drawing/2014/main" id="{A14F65F7-6DF6-4F72-AF1E-5E477B9F5588}"/>
            </a:ext>
          </a:extLst>
        </xdr:cNvPr>
        <xdr:cNvCxnSpPr/>
      </xdr:nvCxnSpPr>
      <xdr:spPr>
        <a:xfrm>
          <a:off x="12814300" y="186058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128832</xdr:rowOff>
    </xdr:from>
    <xdr:ext cx="405111" cy="259045"/>
    <xdr:sp macro="" textlink="">
      <xdr:nvSpPr>
        <xdr:cNvPr id="600" name="n_1aveValue【公民館】&#10;有形固定資産減価償却率">
          <a:extLst>
            <a:ext uri="{FF2B5EF4-FFF2-40B4-BE49-F238E27FC236}">
              <a16:creationId xmlns:a16="http://schemas.microsoft.com/office/drawing/2014/main" id="{1A877B91-3A3F-4088-A447-39BFF87A127A}"/>
            </a:ext>
          </a:extLst>
        </xdr:cNvPr>
        <xdr:cNvSpPr txBox="1"/>
      </xdr:nvSpPr>
      <xdr:spPr>
        <a:xfrm>
          <a:off x="15266044" y="1795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138628</xdr:rowOff>
    </xdr:from>
    <xdr:ext cx="405111" cy="259045"/>
    <xdr:sp macro="" textlink="">
      <xdr:nvSpPr>
        <xdr:cNvPr id="601" name="n_2aveValue【公民館】&#10;有形固定資産減価償却率">
          <a:extLst>
            <a:ext uri="{FF2B5EF4-FFF2-40B4-BE49-F238E27FC236}">
              <a16:creationId xmlns:a16="http://schemas.microsoft.com/office/drawing/2014/main" id="{A23BEBD0-D441-4015-AB90-122125FF7246}"/>
            </a:ext>
          </a:extLst>
        </xdr:cNvPr>
        <xdr:cNvSpPr txBox="1"/>
      </xdr:nvSpPr>
      <xdr:spPr>
        <a:xfrm>
          <a:off x="143897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37391</xdr:rowOff>
    </xdr:from>
    <xdr:ext cx="405111" cy="259045"/>
    <xdr:sp macro="" textlink="">
      <xdr:nvSpPr>
        <xdr:cNvPr id="602" name="n_3aveValue【公民館】&#10;有形固定資産減価償却率">
          <a:extLst>
            <a:ext uri="{FF2B5EF4-FFF2-40B4-BE49-F238E27FC236}">
              <a16:creationId xmlns:a16="http://schemas.microsoft.com/office/drawing/2014/main" id="{48EDC972-D61C-47E8-A09D-388181D544E0}"/>
            </a:ext>
          </a:extLst>
        </xdr:cNvPr>
        <xdr:cNvSpPr txBox="1"/>
      </xdr:nvSpPr>
      <xdr:spPr>
        <a:xfrm>
          <a:off x="13500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30859</xdr:rowOff>
    </xdr:from>
    <xdr:ext cx="405111" cy="259045"/>
    <xdr:sp macro="" textlink="">
      <xdr:nvSpPr>
        <xdr:cNvPr id="603" name="n_4aveValue【公民館】&#10;有形固定資産減価償却率">
          <a:extLst>
            <a:ext uri="{FF2B5EF4-FFF2-40B4-BE49-F238E27FC236}">
              <a16:creationId xmlns:a16="http://schemas.microsoft.com/office/drawing/2014/main" id="{047F3987-85E1-4F0A-9908-E32913278FBE}"/>
            </a:ext>
          </a:extLst>
        </xdr:cNvPr>
        <xdr:cNvSpPr txBox="1"/>
      </xdr:nvSpPr>
      <xdr:spPr>
        <a:xfrm>
          <a:off x="12611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165479</xdr:rowOff>
    </xdr:from>
    <xdr:ext cx="405111" cy="259045"/>
    <xdr:sp macro="" textlink="">
      <xdr:nvSpPr>
        <xdr:cNvPr id="604" name="n_3mainValue【公民館】&#10;有形固定資産減価償却率">
          <a:extLst>
            <a:ext uri="{FF2B5EF4-FFF2-40B4-BE49-F238E27FC236}">
              <a16:creationId xmlns:a16="http://schemas.microsoft.com/office/drawing/2014/main" id="{BB36CF1C-9B3F-4449-BFF4-B15F7FB80C15}"/>
            </a:ext>
          </a:extLst>
        </xdr:cNvPr>
        <xdr:cNvSpPr txBox="1"/>
      </xdr:nvSpPr>
      <xdr:spPr>
        <a:xfrm>
          <a:off x="13500744" y="186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131190</xdr:rowOff>
    </xdr:from>
    <xdr:ext cx="405111" cy="259045"/>
    <xdr:sp macro="" textlink="">
      <xdr:nvSpPr>
        <xdr:cNvPr id="605" name="n_4mainValue【公民館】&#10;有形固定資産減価償却率">
          <a:extLst>
            <a:ext uri="{FF2B5EF4-FFF2-40B4-BE49-F238E27FC236}">
              <a16:creationId xmlns:a16="http://schemas.microsoft.com/office/drawing/2014/main" id="{5F3609CC-AD48-4253-89E3-1238505999E8}"/>
            </a:ext>
          </a:extLst>
        </xdr:cNvPr>
        <xdr:cNvSpPr txBox="1"/>
      </xdr:nvSpPr>
      <xdr:spPr>
        <a:xfrm>
          <a:off x="12611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5D2276A9-D75E-4B4D-A82E-F82B75EFA9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3CAF8D60-DA02-4933-9C5B-69910D1B94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1CECB863-6A3D-41C8-9B43-381EE1F9A1A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B45256B8-208D-4C94-9CDC-0D107ED1302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8713822C-B467-4AB5-A538-C4DEBD769C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980C7F02-980A-404B-B202-9244F2FAB1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BC8B5595-2AAD-408A-933E-83C3A9C590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F2307597-9744-4FE8-ACE3-EC38F89552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a16="http://schemas.microsoft.com/office/drawing/2014/main" id="{9F8D57DF-B755-47A2-9B4C-09F2EF744B5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4729A96B-2197-4FDE-BFF2-FE814C2AA2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6" name="直線コネクタ 615">
          <a:extLst>
            <a:ext uri="{FF2B5EF4-FFF2-40B4-BE49-F238E27FC236}">
              <a16:creationId xmlns:a16="http://schemas.microsoft.com/office/drawing/2014/main" id="{A0E3D381-0F39-4A89-8F72-E34216D43D2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7" name="テキスト ボックス 616">
          <a:extLst>
            <a:ext uri="{FF2B5EF4-FFF2-40B4-BE49-F238E27FC236}">
              <a16:creationId xmlns:a16="http://schemas.microsoft.com/office/drawing/2014/main" id="{1AD9215F-843A-472B-8D44-E82EF629738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8" name="直線コネクタ 617">
          <a:extLst>
            <a:ext uri="{FF2B5EF4-FFF2-40B4-BE49-F238E27FC236}">
              <a16:creationId xmlns:a16="http://schemas.microsoft.com/office/drawing/2014/main" id="{B54F5021-E79E-4B21-9FB9-FA9C4B22F3A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9" name="テキスト ボックス 618">
          <a:extLst>
            <a:ext uri="{FF2B5EF4-FFF2-40B4-BE49-F238E27FC236}">
              <a16:creationId xmlns:a16="http://schemas.microsoft.com/office/drawing/2014/main" id="{5B1B2268-85C6-4EAE-ADE5-6BDC48982CC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a:extLst>
            <a:ext uri="{FF2B5EF4-FFF2-40B4-BE49-F238E27FC236}">
              <a16:creationId xmlns:a16="http://schemas.microsoft.com/office/drawing/2014/main" id="{6C40AF0A-8406-4451-AE4A-1522D35E069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1" name="テキスト ボックス 620">
          <a:extLst>
            <a:ext uri="{FF2B5EF4-FFF2-40B4-BE49-F238E27FC236}">
              <a16:creationId xmlns:a16="http://schemas.microsoft.com/office/drawing/2014/main" id="{5FE0C078-EC52-4810-886D-067F27A71F6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2" name="直線コネクタ 621">
          <a:extLst>
            <a:ext uri="{FF2B5EF4-FFF2-40B4-BE49-F238E27FC236}">
              <a16:creationId xmlns:a16="http://schemas.microsoft.com/office/drawing/2014/main" id="{E8C2668F-4B8C-4443-A017-2F317567721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3" name="テキスト ボックス 622">
          <a:extLst>
            <a:ext uri="{FF2B5EF4-FFF2-40B4-BE49-F238E27FC236}">
              <a16:creationId xmlns:a16="http://schemas.microsoft.com/office/drawing/2014/main" id="{46C8C700-3EF4-4D97-92BA-FB3983C47EC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4" name="直線コネクタ 623">
          <a:extLst>
            <a:ext uri="{FF2B5EF4-FFF2-40B4-BE49-F238E27FC236}">
              <a16:creationId xmlns:a16="http://schemas.microsoft.com/office/drawing/2014/main" id="{FDA433F9-2B1D-460A-92D3-939E5878D2C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5" name="テキスト ボックス 624">
          <a:extLst>
            <a:ext uri="{FF2B5EF4-FFF2-40B4-BE49-F238E27FC236}">
              <a16:creationId xmlns:a16="http://schemas.microsoft.com/office/drawing/2014/main" id="{26D2A953-48ED-4EFF-B9A7-0A00C9DC460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a16="http://schemas.microsoft.com/office/drawing/2014/main" id="{AB0749CB-3CA4-4852-886E-11161062FE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7" name="テキスト ボックス 626">
          <a:extLst>
            <a:ext uri="{FF2B5EF4-FFF2-40B4-BE49-F238E27FC236}">
              <a16:creationId xmlns:a16="http://schemas.microsoft.com/office/drawing/2014/main" id="{F4D3945F-7023-4D16-9D89-D50C788A09B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公民館】&#10;一人当たり面積グラフ枠">
          <a:extLst>
            <a:ext uri="{FF2B5EF4-FFF2-40B4-BE49-F238E27FC236}">
              <a16:creationId xmlns:a16="http://schemas.microsoft.com/office/drawing/2014/main" id="{933CBFD5-AF16-4682-8DF5-B06B29101A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629" name="直線コネクタ 628">
          <a:extLst>
            <a:ext uri="{FF2B5EF4-FFF2-40B4-BE49-F238E27FC236}">
              <a16:creationId xmlns:a16="http://schemas.microsoft.com/office/drawing/2014/main" id="{A5C25750-3F5A-4504-8417-42D3C4EFD042}"/>
            </a:ext>
          </a:extLst>
        </xdr:cNvPr>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630" name="【公民館】&#10;一人当たり面積最小値テキスト">
          <a:extLst>
            <a:ext uri="{FF2B5EF4-FFF2-40B4-BE49-F238E27FC236}">
              <a16:creationId xmlns:a16="http://schemas.microsoft.com/office/drawing/2014/main" id="{506AC3A9-8E98-48FB-9BA2-B9558B183C01}"/>
            </a:ext>
          </a:extLst>
        </xdr:cNvPr>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631" name="直線コネクタ 630">
          <a:extLst>
            <a:ext uri="{FF2B5EF4-FFF2-40B4-BE49-F238E27FC236}">
              <a16:creationId xmlns:a16="http://schemas.microsoft.com/office/drawing/2014/main" id="{507137FE-5FFB-41BF-BC8E-A895F25C72A5}"/>
            </a:ext>
          </a:extLst>
        </xdr:cNvPr>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632" name="【公民館】&#10;一人当たり面積最大値テキスト">
          <a:extLst>
            <a:ext uri="{FF2B5EF4-FFF2-40B4-BE49-F238E27FC236}">
              <a16:creationId xmlns:a16="http://schemas.microsoft.com/office/drawing/2014/main" id="{1C291B97-BAD0-416C-BC41-D36F6D6E6FDA}"/>
            </a:ext>
          </a:extLst>
        </xdr:cNvPr>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633" name="直線コネクタ 632">
          <a:extLst>
            <a:ext uri="{FF2B5EF4-FFF2-40B4-BE49-F238E27FC236}">
              <a16:creationId xmlns:a16="http://schemas.microsoft.com/office/drawing/2014/main" id="{4091C099-0485-4EAE-A931-838657DAD504}"/>
            </a:ext>
          </a:extLst>
        </xdr:cNvPr>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88219</xdr:rowOff>
    </xdr:from>
    <xdr:ext cx="469744" cy="259045"/>
    <xdr:sp macro="" textlink="">
      <xdr:nvSpPr>
        <xdr:cNvPr id="634" name="【公民館】&#10;一人当たり面積平均値テキスト">
          <a:extLst>
            <a:ext uri="{FF2B5EF4-FFF2-40B4-BE49-F238E27FC236}">
              <a16:creationId xmlns:a16="http://schemas.microsoft.com/office/drawing/2014/main" id="{4E711F78-B478-4948-80CD-838EDA6205EB}"/>
            </a:ext>
          </a:extLst>
        </xdr:cNvPr>
        <xdr:cNvSpPr txBox="1"/>
      </xdr:nvSpPr>
      <xdr:spPr>
        <a:xfrm>
          <a:off x="22199600" y="18433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635" name="フローチャート: 判断 634">
          <a:extLst>
            <a:ext uri="{FF2B5EF4-FFF2-40B4-BE49-F238E27FC236}">
              <a16:creationId xmlns:a16="http://schemas.microsoft.com/office/drawing/2014/main" id="{D0B775F8-2E9C-42B4-AED9-525205884D3B}"/>
            </a:ext>
          </a:extLst>
        </xdr:cNvPr>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636" name="フローチャート: 判断 635">
          <a:extLst>
            <a:ext uri="{FF2B5EF4-FFF2-40B4-BE49-F238E27FC236}">
              <a16:creationId xmlns:a16="http://schemas.microsoft.com/office/drawing/2014/main" id="{AF7A977A-D819-4001-A484-52EA04BF393D}"/>
            </a:ext>
          </a:extLst>
        </xdr:cNvPr>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637" name="フローチャート: 判断 636">
          <a:extLst>
            <a:ext uri="{FF2B5EF4-FFF2-40B4-BE49-F238E27FC236}">
              <a16:creationId xmlns:a16="http://schemas.microsoft.com/office/drawing/2014/main" id="{CB8E35A7-28F6-4A99-B996-898BC254DB65}"/>
            </a:ext>
          </a:extLst>
        </xdr:cNvPr>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638" name="フローチャート: 判断 637">
          <a:extLst>
            <a:ext uri="{FF2B5EF4-FFF2-40B4-BE49-F238E27FC236}">
              <a16:creationId xmlns:a16="http://schemas.microsoft.com/office/drawing/2014/main" id="{67C2719B-C94D-47F7-BEF0-815AF9A2848B}"/>
            </a:ext>
          </a:extLst>
        </xdr:cNvPr>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639" name="フローチャート: 判断 638">
          <a:extLst>
            <a:ext uri="{FF2B5EF4-FFF2-40B4-BE49-F238E27FC236}">
              <a16:creationId xmlns:a16="http://schemas.microsoft.com/office/drawing/2014/main" id="{3F82BD75-9BA1-4BFE-99ED-A6FBF7B9DF2C}"/>
            </a:ext>
          </a:extLst>
        </xdr:cNvPr>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450A55CA-9EF3-462F-9E95-32BC10835E0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EAF2472B-B741-46F2-BA2E-D54C54002E4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7265F1B0-F2BB-439E-BF6B-6F75BD9BFD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1B49AEE-9586-44E7-BB40-3B00C495258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6AAC48F9-C93B-45D4-91DF-8F65CED591A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115125</xdr:rowOff>
    </xdr:from>
    <xdr:to>
      <xdr:col>102</xdr:col>
      <xdr:colOff>165100</xdr:colOff>
      <xdr:row>108</xdr:row>
      <xdr:rowOff>45275</xdr:rowOff>
    </xdr:to>
    <xdr:sp macro="" textlink="">
      <xdr:nvSpPr>
        <xdr:cNvPr id="645" name="楕円 644">
          <a:extLst>
            <a:ext uri="{FF2B5EF4-FFF2-40B4-BE49-F238E27FC236}">
              <a16:creationId xmlns:a16="http://schemas.microsoft.com/office/drawing/2014/main" id="{479F277A-9526-4946-A163-EC6FA0D90127}"/>
            </a:ext>
          </a:extLst>
        </xdr:cNvPr>
        <xdr:cNvSpPr/>
      </xdr:nvSpPr>
      <xdr:spPr>
        <a:xfrm>
          <a:off x="19494500" y="1846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115888</xdr:rowOff>
    </xdr:from>
    <xdr:to>
      <xdr:col>98</xdr:col>
      <xdr:colOff>38100</xdr:colOff>
      <xdr:row>108</xdr:row>
      <xdr:rowOff>46038</xdr:rowOff>
    </xdr:to>
    <xdr:sp macro="" textlink="">
      <xdr:nvSpPr>
        <xdr:cNvPr id="646" name="楕円 645">
          <a:extLst>
            <a:ext uri="{FF2B5EF4-FFF2-40B4-BE49-F238E27FC236}">
              <a16:creationId xmlns:a16="http://schemas.microsoft.com/office/drawing/2014/main" id="{64CFC6B0-EC93-4ECA-B4A7-44891EBCE74D}"/>
            </a:ext>
          </a:extLst>
        </xdr:cNvPr>
        <xdr:cNvSpPr/>
      </xdr:nvSpPr>
      <xdr:spPr>
        <a:xfrm>
          <a:off x="18605500" y="184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165925</xdr:rowOff>
    </xdr:from>
    <xdr:to>
      <xdr:col>102</xdr:col>
      <xdr:colOff>114300</xdr:colOff>
      <xdr:row>107</xdr:row>
      <xdr:rowOff>166688</xdr:rowOff>
    </xdr:to>
    <xdr:cxnSp macro="">
      <xdr:nvCxnSpPr>
        <xdr:cNvPr id="647" name="直線コネクタ 646">
          <a:extLst>
            <a:ext uri="{FF2B5EF4-FFF2-40B4-BE49-F238E27FC236}">
              <a16:creationId xmlns:a16="http://schemas.microsoft.com/office/drawing/2014/main" id="{42BC08F8-0CDF-4B3B-B5E4-69EBBDDFB171}"/>
            </a:ext>
          </a:extLst>
        </xdr:cNvPr>
        <xdr:cNvCxnSpPr/>
      </xdr:nvCxnSpPr>
      <xdr:spPr>
        <a:xfrm flipV="1">
          <a:off x="18656300" y="1851107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648" name="n_1aveValue【公民館】&#10;一人当たり面積">
          <a:extLst>
            <a:ext uri="{FF2B5EF4-FFF2-40B4-BE49-F238E27FC236}">
              <a16:creationId xmlns:a16="http://schemas.microsoft.com/office/drawing/2014/main" id="{92761E17-609D-4DDA-8AFC-AF00749B45CF}"/>
            </a:ext>
          </a:extLst>
        </xdr:cNvPr>
        <xdr:cNvSpPr txBox="1"/>
      </xdr:nvSpPr>
      <xdr:spPr>
        <a:xfrm>
          <a:off x="210757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649" name="n_2aveValue【公民館】&#10;一人当たり面積">
          <a:extLst>
            <a:ext uri="{FF2B5EF4-FFF2-40B4-BE49-F238E27FC236}">
              <a16:creationId xmlns:a16="http://schemas.microsoft.com/office/drawing/2014/main" id="{E4CF8A89-E19B-427B-929D-A7BC66CF4F6A}"/>
            </a:ext>
          </a:extLst>
        </xdr:cNvPr>
        <xdr:cNvSpPr txBox="1"/>
      </xdr:nvSpPr>
      <xdr:spPr>
        <a:xfrm>
          <a:off x="20199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650" name="n_3aveValue【公民館】&#10;一人当たり面積">
          <a:extLst>
            <a:ext uri="{FF2B5EF4-FFF2-40B4-BE49-F238E27FC236}">
              <a16:creationId xmlns:a16="http://schemas.microsoft.com/office/drawing/2014/main" id="{7196A9BC-F192-47A6-B4C8-78ED2511396D}"/>
            </a:ext>
          </a:extLst>
        </xdr:cNvPr>
        <xdr:cNvSpPr txBox="1"/>
      </xdr:nvSpPr>
      <xdr:spPr>
        <a:xfrm>
          <a:off x="19310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59135</xdr:rowOff>
    </xdr:from>
    <xdr:ext cx="469744" cy="259045"/>
    <xdr:sp macro="" textlink="">
      <xdr:nvSpPr>
        <xdr:cNvPr id="651" name="n_4aveValue【公民館】&#10;一人当たり面積">
          <a:extLst>
            <a:ext uri="{FF2B5EF4-FFF2-40B4-BE49-F238E27FC236}">
              <a16:creationId xmlns:a16="http://schemas.microsoft.com/office/drawing/2014/main" id="{B0A07948-4F96-4C01-9170-E33E3E87E53E}"/>
            </a:ext>
          </a:extLst>
        </xdr:cNvPr>
        <xdr:cNvSpPr txBox="1"/>
      </xdr:nvSpPr>
      <xdr:spPr>
        <a:xfrm>
          <a:off x="18421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36402</xdr:rowOff>
    </xdr:from>
    <xdr:ext cx="469744" cy="259045"/>
    <xdr:sp macro="" textlink="">
      <xdr:nvSpPr>
        <xdr:cNvPr id="652" name="n_3mainValue【公民館】&#10;一人当たり面積">
          <a:extLst>
            <a:ext uri="{FF2B5EF4-FFF2-40B4-BE49-F238E27FC236}">
              <a16:creationId xmlns:a16="http://schemas.microsoft.com/office/drawing/2014/main" id="{5E7287FE-4106-4AC9-BD28-3682832176CA}"/>
            </a:ext>
          </a:extLst>
        </xdr:cNvPr>
        <xdr:cNvSpPr txBox="1"/>
      </xdr:nvSpPr>
      <xdr:spPr>
        <a:xfrm>
          <a:off x="19310427" y="1855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37165</xdr:rowOff>
    </xdr:from>
    <xdr:ext cx="469744" cy="259045"/>
    <xdr:sp macro="" textlink="">
      <xdr:nvSpPr>
        <xdr:cNvPr id="653" name="n_4mainValue【公民館】&#10;一人当たり面積">
          <a:extLst>
            <a:ext uri="{FF2B5EF4-FFF2-40B4-BE49-F238E27FC236}">
              <a16:creationId xmlns:a16="http://schemas.microsoft.com/office/drawing/2014/main" id="{8D22C0CB-5E88-4805-A66F-AD32B6B8D7AE}"/>
            </a:ext>
          </a:extLst>
        </xdr:cNvPr>
        <xdr:cNvSpPr txBox="1"/>
      </xdr:nvSpPr>
      <xdr:spPr>
        <a:xfrm>
          <a:off x="18421427" y="1855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67AF0C15-2730-403F-9F2A-D44B13B7F9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4CB54C83-50B3-4D3D-ACF6-3A0CCA119F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FAA91CB4-4ED6-4194-BB00-4D9C5AC9B44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C73494-E730-4D93-8903-392F5635CC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B73605-A932-4B6E-88B5-69A12B9143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4C2F40-297D-41E0-837C-4167638682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B89B08-DAAB-48B1-BBF9-3319C6C185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3ECF96-8056-45E5-991E-62A28A3AFC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D49D36-A2B8-488B-9DD2-F654458273C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CDA3A8-7062-4D17-BEBC-252EFD2ECE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C142E7-9A76-4A42-96A8-91ED8EC58BB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FAC15D-1878-49EA-BE30-5A16EE2156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07CE00-E761-4E7F-AD2B-7A630BAC7B3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
1,362
57.97
3,736,487
3,483,938
169,298
1,478,693
4,220,678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BF41CA-D200-4BC7-B992-DFBBF263E2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E113E2-A8A6-4051-A866-7F2E2AF8AA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312869-9B16-4D18-8985-F1B4412330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BD9871-40CF-43AB-9F05-954841E4EE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8EB5EB-346C-40CC-BBF3-A91464372D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7AAD5BC-6884-4EB5-A1C2-AC00592F5CB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D531A6-EE9E-4BD2-B1B9-BC72E70B53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91DFFF-6999-4007-8D6E-34B7B6ECF4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BD6BD8-C357-4CF1-93ED-F8D991945A8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49B78A-0388-4EF1-917B-DF3C0AD731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6A9B3B-AD3E-4A37-82ED-A78E22A5B0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199999-B5E8-4D22-9F9D-B88E048C0CC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EC3128-0DF8-40CA-B8F7-4EEC5FC0D6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231001-9935-4559-B52C-675D495D86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29B5D4-332E-4E87-B2FB-9B78CEC642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4049FE-47B9-41B3-A535-58BDBFEEEB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CD0541-EA2C-45DB-8F32-8892D063FA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B9A946-647A-4921-9D62-F598D85B06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3300C32-2480-4819-9AF7-C4376D8CF8B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D59936C-EEA8-439B-B26A-1201589ECC3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D55DAC-951B-49C2-AD8B-AA8082ECAD5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978BF42-9C31-4B73-8318-08797A63BA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CA20EB1-3018-4833-A11A-B156EE04E8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FC1FAB-0118-405D-B289-1048BF5638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E3B428-1478-4927-9D71-A7B7B2969C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7B4CF5-FED7-4ACA-B535-2A29C62640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E6C553-9DF2-4AA1-8719-32360C3992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BF5C3B-B63E-438B-AD5F-1EEDCF966E0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0F7B93-1B61-4412-AAC3-624E7F0A940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533197D-04F8-486F-9A61-6D02224CADD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217BB84-E6AC-422D-AF5F-9CF18869D6E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7D27129-FC21-4880-BE88-75D98858154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734012E-FE3A-4D2D-9FF0-58C1D566D2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29D0B84-BA52-4514-A5F6-7066C73500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DC67050-87E6-4BCE-8FD6-9AF970851B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8DE1050-C84F-4DFE-9C1E-A4C4F5A8776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BC6ECF9-0EE6-413D-AB47-0C7FCEAB678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083D3D1-91D4-43B2-A8A5-421AF36EEF4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B352A2E-525F-48F0-AE93-B77C8087A2C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1BF7549-7581-4220-A581-1B24CCD6F2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CA47FD1-42BC-4B3B-B1CA-EA931ED48B7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CE8D907-54FB-432D-98E9-C16BEC345E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2282BC8-ECA4-49B8-9E91-9AB7931CB7F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D6B7935-4C1F-4B38-AB02-F6FB268693E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F7320C1-1563-4A89-9C5E-B7DAAB1B18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0B4E2EC-1A30-4C85-9140-9549848B417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A206A6A-F52E-490A-B142-78199E048BF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4DF5A6F-5159-4952-89B4-CC45E4532E0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416B975-D650-4190-B5C4-039709813EE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A5E069A-460E-4AB9-A82E-BBD8B8A550E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0B0F7B5-7444-494F-8E1E-B51BF661848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EF643C50-539A-4E00-ABDB-5FEAC742AD6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2BB9130-55B5-480B-8417-84EE043CD3A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5B8F137-ECE4-4CED-8787-282BF900D7D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90DE6F20-E79A-4429-8673-3E4D3540AAD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4426E57-63C3-4D20-B2FC-F98A356C564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F68A17D3-EF29-4A41-BFA4-F4C4ED0CC42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2227217-E2A8-4CB7-A9B3-E3B1AD07785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E73CA55-5B1C-4B73-927C-59371E5F661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DC2B0A4-344C-4626-8FF1-22499FFB0E8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85A703F0-0EDC-43CB-A5D2-3E8D9B54157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DF75917-91B8-48BD-8815-8AEBA4AA461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4474A29-D480-4709-9888-56A4B0278CAF}"/>
            </a:ext>
          </a:extLst>
        </xdr:cNvPr>
        <xdr:cNvCxnSpPr/>
      </xdr:nvCxnSpPr>
      <xdr:spPr>
        <a:xfrm flipV="1">
          <a:off x="4634865" y="9694273"/>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AF235F68-FBF6-424B-9F82-D69214FDFFE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D67BFF0B-DE61-46B3-8F0A-D098E902764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CF4B370C-87F4-4CAC-A67A-B44D35F7149E}"/>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78" name="直線コネクタ 77">
          <a:extLst>
            <a:ext uri="{FF2B5EF4-FFF2-40B4-BE49-F238E27FC236}">
              <a16:creationId xmlns:a16="http://schemas.microsoft.com/office/drawing/2014/main" id="{EBE836A8-1536-4D6C-B80E-BC6A7AC23EE1}"/>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4371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9051E1C-C514-409E-869E-97E6DD6098A2}"/>
            </a:ext>
          </a:extLst>
        </xdr:cNvPr>
        <xdr:cNvSpPr txBox="1"/>
      </xdr:nvSpPr>
      <xdr:spPr>
        <a:xfrm>
          <a:off x="4673600" y="1046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80" name="フローチャート: 判断 79">
          <a:extLst>
            <a:ext uri="{FF2B5EF4-FFF2-40B4-BE49-F238E27FC236}">
              <a16:creationId xmlns:a16="http://schemas.microsoft.com/office/drawing/2014/main" id="{20491F33-F27E-479A-96D1-3C8151575746}"/>
            </a:ext>
          </a:extLst>
        </xdr:cNvPr>
        <xdr:cNvSpPr/>
      </xdr:nvSpPr>
      <xdr:spPr>
        <a:xfrm>
          <a:off x="45847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DF307683-2238-478F-970B-473F4F54B627}"/>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82" name="フローチャート: 判断 81">
          <a:extLst>
            <a:ext uri="{FF2B5EF4-FFF2-40B4-BE49-F238E27FC236}">
              <a16:creationId xmlns:a16="http://schemas.microsoft.com/office/drawing/2014/main" id="{714470FC-C8C8-4A51-9879-2C9A69202EF7}"/>
            </a:ext>
          </a:extLst>
        </xdr:cNvPr>
        <xdr:cNvSpPr/>
      </xdr:nvSpPr>
      <xdr:spPr>
        <a:xfrm>
          <a:off x="2857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83" name="フローチャート: 判断 82">
          <a:extLst>
            <a:ext uri="{FF2B5EF4-FFF2-40B4-BE49-F238E27FC236}">
              <a16:creationId xmlns:a16="http://schemas.microsoft.com/office/drawing/2014/main" id="{E4D6888B-4E91-4E40-A339-52CCC51E7F4D}"/>
            </a:ext>
          </a:extLst>
        </xdr:cNvPr>
        <xdr:cNvSpPr/>
      </xdr:nvSpPr>
      <xdr:spPr>
        <a:xfrm>
          <a:off x="196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84" name="フローチャート: 判断 83">
          <a:extLst>
            <a:ext uri="{FF2B5EF4-FFF2-40B4-BE49-F238E27FC236}">
              <a16:creationId xmlns:a16="http://schemas.microsoft.com/office/drawing/2014/main" id="{4050D988-8D17-43C6-BD3F-6A2E6BD3E51D}"/>
            </a:ext>
          </a:extLst>
        </xdr:cNvPr>
        <xdr:cNvSpPr/>
      </xdr:nvSpPr>
      <xdr:spPr>
        <a:xfrm>
          <a:off x="1079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3B607CE-C297-4B1D-BB14-6B4D43CC1ED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374F9BC-05C0-453F-9368-9376BB82BB2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0F04C93-B124-4EB4-B07C-CAB2F859F1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E0FA634-2F42-4809-B285-BF20FB66F5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33E2EA1-DB7C-493F-8EE6-F429BAC64D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64</xdr:row>
      <xdr:rowOff>79828</xdr:rowOff>
    </xdr:from>
    <xdr:to>
      <xdr:col>6</xdr:col>
      <xdr:colOff>38100</xdr:colOff>
      <xdr:row>65</xdr:row>
      <xdr:rowOff>9978</xdr:rowOff>
    </xdr:to>
    <xdr:sp macro="" textlink="">
      <xdr:nvSpPr>
        <xdr:cNvPr id="90" name="楕円 89">
          <a:extLst>
            <a:ext uri="{FF2B5EF4-FFF2-40B4-BE49-F238E27FC236}">
              <a16:creationId xmlns:a16="http://schemas.microsoft.com/office/drawing/2014/main" id="{2722D8D2-A2EA-4C17-BC71-EE9FD1530CB9}"/>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96718</xdr:rowOff>
    </xdr:from>
    <xdr:ext cx="405111" cy="259045"/>
    <xdr:sp macro="" textlink="">
      <xdr:nvSpPr>
        <xdr:cNvPr id="91" name="n_1aveValue【体育館・プール】&#10;有形固定資産減価償却率">
          <a:extLst>
            <a:ext uri="{FF2B5EF4-FFF2-40B4-BE49-F238E27FC236}">
              <a16:creationId xmlns:a16="http://schemas.microsoft.com/office/drawing/2014/main" id="{E757E237-D0CD-45CA-8827-A99FC406F947}"/>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92" name="n_2aveValue【体育館・プール】&#10;有形固定資産減価償却率">
          <a:extLst>
            <a:ext uri="{FF2B5EF4-FFF2-40B4-BE49-F238E27FC236}">
              <a16:creationId xmlns:a16="http://schemas.microsoft.com/office/drawing/2014/main" id="{6114EF7C-F2E4-4EB3-9CB1-E18D42FEC6F1}"/>
            </a:ext>
          </a:extLst>
        </xdr:cNvPr>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82023</xdr:rowOff>
    </xdr:from>
    <xdr:ext cx="405111" cy="259045"/>
    <xdr:sp macro="" textlink="">
      <xdr:nvSpPr>
        <xdr:cNvPr id="93" name="n_3aveValue【体育館・プール】&#10;有形固定資産減価償却率">
          <a:extLst>
            <a:ext uri="{FF2B5EF4-FFF2-40B4-BE49-F238E27FC236}">
              <a16:creationId xmlns:a16="http://schemas.microsoft.com/office/drawing/2014/main" id="{F245B6AC-426C-4874-9F3C-4A4FBC189A26}"/>
            </a:ext>
          </a:extLst>
        </xdr:cNvPr>
        <xdr:cNvSpPr txBox="1"/>
      </xdr:nvSpPr>
      <xdr:spPr>
        <a:xfrm>
          <a:off x="1816744" y="1036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70593</xdr:rowOff>
    </xdr:from>
    <xdr:ext cx="405111" cy="259045"/>
    <xdr:sp macro="" textlink="">
      <xdr:nvSpPr>
        <xdr:cNvPr id="94" name="n_4aveValue【体育館・プール】&#10;有形固定資産減価償却率">
          <a:extLst>
            <a:ext uri="{FF2B5EF4-FFF2-40B4-BE49-F238E27FC236}">
              <a16:creationId xmlns:a16="http://schemas.microsoft.com/office/drawing/2014/main" id="{8DC4BF9E-79E5-49D6-B0F8-05DC3DD80B3E}"/>
            </a:ext>
          </a:extLst>
        </xdr:cNvPr>
        <xdr:cNvSpPr txBox="1"/>
      </xdr:nvSpPr>
      <xdr:spPr>
        <a:xfrm>
          <a:off x="927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95" name="n_4mainValue【体育館・プール】&#10;有形固定資産減価償却率">
          <a:extLst>
            <a:ext uri="{FF2B5EF4-FFF2-40B4-BE49-F238E27FC236}">
              <a16:creationId xmlns:a16="http://schemas.microsoft.com/office/drawing/2014/main" id="{7DED36EF-DABE-4A4A-B254-0A93BB444B0F}"/>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156051EE-CE76-4FD8-A0D3-00371C1E0E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1D395237-C45D-4DE4-84DD-D95C799E73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4A27504E-7B6C-482E-B95B-BE7397AADD0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18367F26-F17A-4951-843B-09EF11F282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733761F7-DDFD-41F6-87A8-A5D2256287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AA7756C5-A6BB-4E06-B1B9-42F53499C7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4F8AF666-F8B4-4DE0-8A4F-982C1B6F500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278E7174-6D40-4A90-A51B-D705F13304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525036F1-C3D6-40F5-8FEE-5DE9233D37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004383A0-2998-4B0D-9B6A-48BB5F9E3F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E37041D0-F3FE-4108-8D2F-823264114A4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5B3D7421-435C-439C-9D52-40B4E8DF83D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DFEA663F-F9C5-4D7A-87D2-083440AD115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FC8FB5E6-042B-433F-99A7-CCC8FDF3B96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EC6B9377-FA8F-46A9-98C2-0ADD648EDBD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66C1CB03-9805-42D3-AE88-5AA9C9C70C4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C6E2A9DD-EFA1-4589-A588-B59175709AB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7571E8F3-D3C4-4D07-954A-CB3C0CB5E0F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C9F3DD12-1001-4F32-8963-799E98D45B6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A3C8CA59-0430-491E-A562-E1139E429C9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A5E97952-1CB2-4627-9CB0-999C6679424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EB7CA198-2464-495B-B194-C35A1197866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AFB3FFED-11D6-483F-A4F9-75F9D6ACB30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119" name="直線コネクタ 118">
          <a:extLst>
            <a:ext uri="{FF2B5EF4-FFF2-40B4-BE49-F238E27FC236}">
              <a16:creationId xmlns:a16="http://schemas.microsoft.com/office/drawing/2014/main" id="{74E93C61-A2E7-4FF7-A527-BCC469A72140}"/>
            </a:ext>
          </a:extLst>
        </xdr:cNvPr>
        <xdr:cNvCxnSpPr/>
      </xdr:nvCxnSpPr>
      <xdr:spPr>
        <a:xfrm flipV="1">
          <a:off x="10476865" y="9703308"/>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120" name="【体育館・プール】&#10;一人当たり面積最小値テキスト">
          <a:extLst>
            <a:ext uri="{FF2B5EF4-FFF2-40B4-BE49-F238E27FC236}">
              <a16:creationId xmlns:a16="http://schemas.microsoft.com/office/drawing/2014/main" id="{8C622EB6-8D73-458E-838D-2FA6A755930F}"/>
            </a:ext>
          </a:extLst>
        </xdr:cNvPr>
        <xdr:cNvSpPr txBox="1"/>
      </xdr:nvSpPr>
      <xdr:spPr>
        <a:xfrm>
          <a:off x="10515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121" name="直線コネクタ 120">
          <a:extLst>
            <a:ext uri="{FF2B5EF4-FFF2-40B4-BE49-F238E27FC236}">
              <a16:creationId xmlns:a16="http://schemas.microsoft.com/office/drawing/2014/main" id="{691F3987-644A-4814-ABE3-5915B6EAF8C1}"/>
            </a:ext>
          </a:extLst>
        </xdr:cNvPr>
        <xdr:cNvCxnSpPr/>
      </xdr:nvCxnSpPr>
      <xdr:spPr>
        <a:xfrm>
          <a:off x="10388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122" name="【体育館・プール】&#10;一人当たり面積最大値テキスト">
          <a:extLst>
            <a:ext uri="{FF2B5EF4-FFF2-40B4-BE49-F238E27FC236}">
              <a16:creationId xmlns:a16="http://schemas.microsoft.com/office/drawing/2014/main" id="{5ECB3255-9F73-4FB2-B5F0-1E9613A36363}"/>
            </a:ext>
          </a:extLst>
        </xdr:cNvPr>
        <xdr:cNvSpPr txBox="1"/>
      </xdr:nvSpPr>
      <xdr:spPr>
        <a:xfrm>
          <a:off x="10515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123" name="直線コネクタ 122">
          <a:extLst>
            <a:ext uri="{FF2B5EF4-FFF2-40B4-BE49-F238E27FC236}">
              <a16:creationId xmlns:a16="http://schemas.microsoft.com/office/drawing/2014/main" id="{7DE1A046-3924-4F5A-A86D-8C143D84F194}"/>
            </a:ext>
          </a:extLst>
        </xdr:cNvPr>
        <xdr:cNvCxnSpPr/>
      </xdr:nvCxnSpPr>
      <xdr:spPr>
        <a:xfrm>
          <a:off x="10388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140225</xdr:rowOff>
    </xdr:from>
    <xdr:ext cx="469744" cy="259045"/>
    <xdr:sp macro="" textlink="">
      <xdr:nvSpPr>
        <xdr:cNvPr id="124" name="【体育館・プール】&#10;一人当たり面積平均値テキスト">
          <a:extLst>
            <a:ext uri="{FF2B5EF4-FFF2-40B4-BE49-F238E27FC236}">
              <a16:creationId xmlns:a16="http://schemas.microsoft.com/office/drawing/2014/main" id="{93440FFA-25E9-45FA-8907-8CE5B3AD354E}"/>
            </a:ext>
          </a:extLst>
        </xdr:cNvPr>
        <xdr:cNvSpPr txBox="1"/>
      </xdr:nvSpPr>
      <xdr:spPr>
        <a:xfrm>
          <a:off x="10515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25" name="フローチャート: 判断 124">
          <a:extLst>
            <a:ext uri="{FF2B5EF4-FFF2-40B4-BE49-F238E27FC236}">
              <a16:creationId xmlns:a16="http://schemas.microsoft.com/office/drawing/2014/main" id="{A5150545-5E22-4F25-9A27-030C12DF74D1}"/>
            </a:ext>
          </a:extLst>
        </xdr:cNvPr>
        <xdr:cNvSpPr/>
      </xdr:nvSpPr>
      <xdr:spPr>
        <a:xfrm>
          <a:off x="10426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126" name="フローチャート: 判断 125">
          <a:extLst>
            <a:ext uri="{FF2B5EF4-FFF2-40B4-BE49-F238E27FC236}">
              <a16:creationId xmlns:a16="http://schemas.microsoft.com/office/drawing/2014/main" id="{609B55A6-BCBB-403D-842A-2C0D081AF712}"/>
            </a:ext>
          </a:extLst>
        </xdr:cNvPr>
        <xdr:cNvSpPr/>
      </xdr:nvSpPr>
      <xdr:spPr>
        <a:xfrm>
          <a:off x="9588500" y="106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157988</xdr:rowOff>
    </xdr:from>
    <xdr:to>
      <xdr:col>46</xdr:col>
      <xdr:colOff>38100</xdr:colOff>
      <xdr:row>62</xdr:row>
      <xdr:rowOff>88138</xdr:rowOff>
    </xdr:to>
    <xdr:sp macro="" textlink="">
      <xdr:nvSpPr>
        <xdr:cNvPr id="127" name="フローチャート: 判断 126">
          <a:extLst>
            <a:ext uri="{FF2B5EF4-FFF2-40B4-BE49-F238E27FC236}">
              <a16:creationId xmlns:a16="http://schemas.microsoft.com/office/drawing/2014/main" id="{58B9950F-18A8-4B1E-8894-9E8B1724ACAC}"/>
            </a:ext>
          </a:extLst>
        </xdr:cNvPr>
        <xdr:cNvSpPr/>
      </xdr:nvSpPr>
      <xdr:spPr>
        <a:xfrm>
          <a:off x="8699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7493</xdr:rowOff>
    </xdr:from>
    <xdr:to>
      <xdr:col>41</xdr:col>
      <xdr:colOff>101600</xdr:colOff>
      <xdr:row>62</xdr:row>
      <xdr:rowOff>109093</xdr:rowOff>
    </xdr:to>
    <xdr:sp macro="" textlink="">
      <xdr:nvSpPr>
        <xdr:cNvPr id="128" name="フローチャート: 判断 127">
          <a:extLst>
            <a:ext uri="{FF2B5EF4-FFF2-40B4-BE49-F238E27FC236}">
              <a16:creationId xmlns:a16="http://schemas.microsoft.com/office/drawing/2014/main" id="{EDCBE98B-BC26-4D73-B1B3-8D38FB458E62}"/>
            </a:ext>
          </a:extLst>
        </xdr:cNvPr>
        <xdr:cNvSpPr/>
      </xdr:nvSpPr>
      <xdr:spPr>
        <a:xfrm>
          <a:off x="7810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127127</xdr:rowOff>
    </xdr:from>
    <xdr:to>
      <xdr:col>36</xdr:col>
      <xdr:colOff>165100</xdr:colOff>
      <xdr:row>62</xdr:row>
      <xdr:rowOff>57277</xdr:rowOff>
    </xdr:to>
    <xdr:sp macro="" textlink="">
      <xdr:nvSpPr>
        <xdr:cNvPr id="129" name="フローチャート: 判断 128">
          <a:extLst>
            <a:ext uri="{FF2B5EF4-FFF2-40B4-BE49-F238E27FC236}">
              <a16:creationId xmlns:a16="http://schemas.microsoft.com/office/drawing/2014/main" id="{6C0362CF-245B-4558-AC9B-562B40E5340E}"/>
            </a:ext>
          </a:extLst>
        </xdr:cNvPr>
        <xdr:cNvSpPr/>
      </xdr:nvSpPr>
      <xdr:spPr>
        <a:xfrm>
          <a:off x="6921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E30BC8E-198F-4F45-AF40-6F7BB09FCED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7322EE46-65B3-48EF-B24F-C5CB5AACD21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F4FAB92C-DFB3-4F9D-8538-4DE0F27326E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6F0AA833-DD4D-4B3A-8EB8-CA3A37214D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9645282E-1609-4EF8-9354-CE60C21625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16256</xdr:rowOff>
    </xdr:from>
    <xdr:to>
      <xdr:col>36</xdr:col>
      <xdr:colOff>165100</xdr:colOff>
      <xdr:row>62</xdr:row>
      <xdr:rowOff>117856</xdr:rowOff>
    </xdr:to>
    <xdr:sp macro="" textlink="">
      <xdr:nvSpPr>
        <xdr:cNvPr id="135" name="楕円 134">
          <a:extLst>
            <a:ext uri="{FF2B5EF4-FFF2-40B4-BE49-F238E27FC236}">
              <a16:creationId xmlns:a16="http://schemas.microsoft.com/office/drawing/2014/main" id="{42E678AA-936E-4FD1-AB33-A98F3281D375}"/>
            </a:ext>
          </a:extLst>
        </xdr:cNvPr>
        <xdr:cNvSpPr/>
      </xdr:nvSpPr>
      <xdr:spPr>
        <a:xfrm>
          <a:off x="6921500" y="106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127144</xdr:rowOff>
    </xdr:from>
    <xdr:ext cx="469744" cy="259045"/>
    <xdr:sp macro="" textlink="">
      <xdr:nvSpPr>
        <xdr:cNvPr id="136" name="n_1aveValue【体育館・プール】&#10;一人当たり面積">
          <a:extLst>
            <a:ext uri="{FF2B5EF4-FFF2-40B4-BE49-F238E27FC236}">
              <a16:creationId xmlns:a16="http://schemas.microsoft.com/office/drawing/2014/main" id="{114BF383-7B9C-4158-B603-B15542AAD468}"/>
            </a:ext>
          </a:extLst>
        </xdr:cNvPr>
        <xdr:cNvSpPr txBox="1"/>
      </xdr:nvSpPr>
      <xdr:spPr>
        <a:xfrm>
          <a:off x="9391727" y="104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104665</xdr:rowOff>
    </xdr:from>
    <xdr:ext cx="469744" cy="259045"/>
    <xdr:sp macro="" textlink="">
      <xdr:nvSpPr>
        <xdr:cNvPr id="137" name="n_2aveValue【体育館・プール】&#10;一人当たり面積">
          <a:extLst>
            <a:ext uri="{FF2B5EF4-FFF2-40B4-BE49-F238E27FC236}">
              <a16:creationId xmlns:a16="http://schemas.microsoft.com/office/drawing/2014/main" id="{1D4F0FF5-E246-491C-ACB3-72BC7FE2204C}"/>
            </a:ext>
          </a:extLst>
        </xdr:cNvPr>
        <xdr:cNvSpPr txBox="1"/>
      </xdr:nvSpPr>
      <xdr:spPr>
        <a:xfrm>
          <a:off x="8515427"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125620</xdr:rowOff>
    </xdr:from>
    <xdr:ext cx="469744" cy="259045"/>
    <xdr:sp macro="" textlink="">
      <xdr:nvSpPr>
        <xdr:cNvPr id="138" name="n_3aveValue【体育館・プール】&#10;一人当たり面積">
          <a:extLst>
            <a:ext uri="{FF2B5EF4-FFF2-40B4-BE49-F238E27FC236}">
              <a16:creationId xmlns:a16="http://schemas.microsoft.com/office/drawing/2014/main" id="{ACECEA6E-DBD5-4C46-AF5B-9D8315365067}"/>
            </a:ext>
          </a:extLst>
        </xdr:cNvPr>
        <xdr:cNvSpPr txBox="1"/>
      </xdr:nvSpPr>
      <xdr:spPr>
        <a:xfrm>
          <a:off x="76264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73804</xdr:rowOff>
    </xdr:from>
    <xdr:ext cx="469744" cy="259045"/>
    <xdr:sp macro="" textlink="">
      <xdr:nvSpPr>
        <xdr:cNvPr id="139" name="n_4aveValue【体育館・プール】&#10;一人当たり面積">
          <a:extLst>
            <a:ext uri="{FF2B5EF4-FFF2-40B4-BE49-F238E27FC236}">
              <a16:creationId xmlns:a16="http://schemas.microsoft.com/office/drawing/2014/main" id="{371A6CA8-B855-45CC-85B6-FA1920DA12A5}"/>
            </a:ext>
          </a:extLst>
        </xdr:cNvPr>
        <xdr:cNvSpPr txBox="1"/>
      </xdr:nvSpPr>
      <xdr:spPr>
        <a:xfrm>
          <a:off x="6737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108983</xdr:rowOff>
    </xdr:from>
    <xdr:ext cx="469744" cy="259045"/>
    <xdr:sp macro="" textlink="">
      <xdr:nvSpPr>
        <xdr:cNvPr id="140" name="n_4mainValue【体育館・プール】&#10;一人当たり面積">
          <a:extLst>
            <a:ext uri="{FF2B5EF4-FFF2-40B4-BE49-F238E27FC236}">
              <a16:creationId xmlns:a16="http://schemas.microsoft.com/office/drawing/2014/main" id="{B476E940-B9C1-417B-B750-F820F785F7DC}"/>
            </a:ext>
          </a:extLst>
        </xdr:cNvPr>
        <xdr:cNvSpPr txBox="1"/>
      </xdr:nvSpPr>
      <xdr:spPr>
        <a:xfrm>
          <a:off x="6737427"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a:extLst>
            <a:ext uri="{FF2B5EF4-FFF2-40B4-BE49-F238E27FC236}">
              <a16:creationId xmlns:a16="http://schemas.microsoft.com/office/drawing/2014/main" id="{E670BC0F-4D37-4447-A67B-36132A4FE0D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a:extLst>
            <a:ext uri="{FF2B5EF4-FFF2-40B4-BE49-F238E27FC236}">
              <a16:creationId xmlns:a16="http://schemas.microsoft.com/office/drawing/2014/main" id="{37B66051-7C42-4873-9799-C590AD6908C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a:extLst>
            <a:ext uri="{FF2B5EF4-FFF2-40B4-BE49-F238E27FC236}">
              <a16:creationId xmlns:a16="http://schemas.microsoft.com/office/drawing/2014/main" id="{B68287EA-9397-4107-8D59-DFADD52913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a:extLst>
            <a:ext uri="{FF2B5EF4-FFF2-40B4-BE49-F238E27FC236}">
              <a16:creationId xmlns:a16="http://schemas.microsoft.com/office/drawing/2014/main" id="{4794A46C-D643-4AD1-BA78-62409EF6143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a:extLst>
            <a:ext uri="{FF2B5EF4-FFF2-40B4-BE49-F238E27FC236}">
              <a16:creationId xmlns:a16="http://schemas.microsoft.com/office/drawing/2014/main" id="{725A0011-58C8-4153-8FFF-EF9BC9859C6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a:extLst>
            <a:ext uri="{FF2B5EF4-FFF2-40B4-BE49-F238E27FC236}">
              <a16:creationId xmlns:a16="http://schemas.microsoft.com/office/drawing/2014/main" id="{997D5CCD-6807-4B9A-9605-22FC62A4694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a:extLst>
            <a:ext uri="{FF2B5EF4-FFF2-40B4-BE49-F238E27FC236}">
              <a16:creationId xmlns:a16="http://schemas.microsoft.com/office/drawing/2014/main" id="{A8B87725-BE09-4190-AF7E-13B11CEAB4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a:extLst>
            <a:ext uri="{FF2B5EF4-FFF2-40B4-BE49-F238E27FC236}">
              <a16:creationId xmlns:a16="http://schemas.microsoft.com/office/drawing/2014/main" id="{747BA78A-732A-4A58-8FEC-77E8CF04EDB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a:extLst>
            <a:ext uri="{FF2B5EF4-FFF2-40B4-BE49-F238E27FC236}">
              <a16:creationId xmlns:a16="http://schemas.microsoft.com/office/drawing/2014/main" id="{D372C3DE-0EA5-48DA-9174-B69B667E0BA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a:extLst>
            <a:ext uri="{FF2B5EF4-FFF2-40B4-BE49-F238E27FC236}">
              <a16:creationId xmlns:a16="http://schemas.microsoft.com/office/drawing/2014/main" id="{1F23604F-F10F-4981-A5DA-CA015843A17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1" name="テキスト ボックス 150">
          <a:extLst>
            <a:ext uri="{FF2B5EF4-FFF2-40B4-BE49-F238E27FC236}">
              <a16:creationId xmlns:a16="http://schemas.microsoft.com/office/drawing/2014/main" id="{5486AF5A-75A1-4E5F-B7FE-DC51D50353A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2" name="直線コネクタ 151">
          <a:extLst>
            <a:ext uri="{FF2B5EF4-FFF2-40B4-BE49-F238E27FC236}">
              <a16:creationId xmlns:a16="http://schemas.microsoft.com/office/drawing/2014/main" id="{AE7AFCFF-1524-4EAB-A5CA-8AE7EBECD5C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3" name="テキスト ボックス 152">
          <a:extLst>
            <a:ext uri="{FF2B5EF4-FFF2-40B4-BE49-F238E27FC236}">
              <a16:creationId xmlns:a16="http://schemas.microsoft.com/office/drawing/2014/main" id="{68C3DC01-7E96-4FAA-8454-C0F4D2C32BE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4" name="直線コネクタ 153">
          <a:extLst>
            <a:ext uri="{FF2B5EF4-FFF2-40B4-BE49-F238E27FC236}">
              <a16:creationId xmlns:a16="http://schemas.microsoft.com/office/drawing/2014/main" id="{A57B96A0-4FDA-4288-A843-37469B6DEEC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5" name="テキスト ボックス 154">
          <a:extLst>
            <a:ext uri="{FF2B5EF4-FFF2-40B4-BE49-F238E27FC236}">
              <a16:creationId xmlns:a16="http://schemas.microsoft.com/office/drawing/2014/main" id="{F6B5346E-E794-4C98-BC5C-1D9B6A59B8A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6" name="直線コネクタ 155">
          <a:extLst>
            <a:ext uri="{FF2B5EF4-FFF2-40B4-BE49-F238E27FC236}">
              <a16:creationId xmlns:a16="http://schemas.microsoft.com/office/drawing/2014/main" id="{988D0B5D-50C1-4366-AF8D-081EAE61725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7" name="テキスト ボックス 156">
          <a:extLst>
            <a:ext uri="{FF2B5EF4-FFF2-40B4-BE49-F238E27FC236}">
              <a16:creationId xmlns:a16="http://schemas.microsoft.com/office/drawing/2014/main" id="{6637C9B5-4089-47F1-88E2-B731EF633E3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8" name="直線コネクタ 157">
          <a:extLst>
            <a:ext uri="{FF2B5EF4-FFF2-40B4-BE49-F238E27FC236}">
              <a16:creationId xmlns:a16="http://schemas.microsoft.com/office/drawing/2014/main" id="{74662DE2-C4A1-47A8-93BE-2AE4ACAA25B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9" name="テキスト ボックス 158">
          <a:extLst>
            <a:ext uri="{FF2B5EF4-FFF2-40B4-BE49-F238E27FC236}">
              <a16:creationId xmlns:a16="http://schemas.microsoft.com/office/drawing/2014/main" id="{E2A226C2-244D-4B2C-A625-34785771D7D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0" name="直線コネクタ 159">
          <a:extLst>
            <a:ext uri="{FF2B5EF4-FFF2-40B4-BE49-F238E27FC236}">
              <a16:creationId xmlns:a16="http://schemas.microsoft.com/office/drawing/2014/main" id="{9E6B97C8-607E-45FA-8852-8738FA0E2F1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1" name="テキスト ボックス 160">
          <a:extLst>
            <a:ext uri="{FF2B5EF4-FFF2-40B4-BE49-F238E27FC236}">
              <a16:creationId xmlns:a16="http://schemas.microsoft.com/office/drawing/2014/main" id="{720743BA-B99F-4B7D-8C6A-06C909EACFC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2" name="直線コネクタ 161">
          <a:extLst>
            <a:ext uri="{FF2B5EF4-FFF2-40B4-BE49-F238E27FC236}">
              <a16:creationId xmlns:a16="http://schemas.microsoft.com/office/drawing/2014/main" id="{8240E03F-B117-4FCD-A522-514DBB5A177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3" name="テキスト ボックス 162">
          <a:extLst>
            <a:ext uri="{FF2B5EF4-FFF2-40B4-BE49-F238E27FC236}">
              <a16:creationId xmlns:a16="http://schemas.microsoft.com/office/drawing/2014/main" id="{31E03D24-E30F-4D4E-9D88-CB59BA88B3E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4" name="【福祉施設】&#10;有形固定資産減価償却率グラフ枠">
          <a:extLst>
            <a:ext uri="{FF2B5EF4-FFF2-40B4-BE49-F238E27FC236}">
              <a16:creationId xmlns:a16="http://schemas.microsoft.com/office/drawing/2014/main" id="{5EDA6B37-AC3A-4E7E-8290-767736FAA62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165" name="直線コネクタ 164">
          <a:extLst>
            <a:ext uri="{FF2B5EF4-FFF2-40B4-BE49-F238E27FC236}">
              <a16:creationId xmlns:a16="http://schemas.microsoft.com/office/drawing/2014/main" id="{C9EE7180-7005-4A21-974D-F937938ED4A7}"/>
            </a:ext>
          </a:extLst>
        </xdr:cNvPr>
        <xdr:cNvCxnSpPr/>
      </xdr:nvCxnSpPr>
      <xdr:spPr>
        <a:xfrm flipV="1">
          <a:off x="4634865"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66" name="【福祉施設】&#10;有形固定資産減価償却率最小値テキスト">
          <a:extLst>
            <a:ext uri="{FF2B5EF4-FFF2-40B4-BE49-F238E27FC236}">
              <a16:creationId xmlns:a16="http://schemas.microsoft.com/office/drawing/2014/main" id="{0D178992-C36A-4072-B7C3-494B22AD551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7" name="直線コネクタ 166">
          <a:extLst>
            <a:ext uri="{FF2B5EF4-FFF2-40B4-BE49-F238E27FC236}">
              <a16:creationId xmlns:a16="http://schemas.microsoft.com/office/drawing/2014/main" id="{002E90E1-F359-4097-9222-40CEE576EF2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168" name="【福祉施設】&#10;有形固定資産減価償却率最大値テキスト">
          <a:extLst>
            <a:ext uri="{FF2B5EF4-FFF2-40B4-BE49-F238E27FC236}">
              <a16:creationId xmlns:a16="http://schemas.microsoft.com/office/drawing/2014/main" id="{0171DA13-7DE9-4A44-926D-3DF0E219E214}"/>
            </a:ext>
          </a:extLst>
        </xdr:cNvPr>
        <xdr:cNvSpPr txBox="1"/>
      </xdr:nvSpPr>
      <xdr:spPr>
        <a:xfrm>
          <a:off x="4673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169" name="直線コネクタ 168">
          <a:extLst>
            <a:ext uri="{FF2B5EF4-FFF2-40B4-BE49-F238E27FC236}">
              <a16:creationId xmlns:a16="http://schemas.microsoft.com/office/drawing/2014/main" id="{4770A6B1-4AA7-4EE8-901C-1DACBB3B4CC1}"/>
            </a:ext>
          </a:extLst>
        </xdr:cNvPr>
        <xdr:cNvCxnSpPr/>
      </xdr:nvCxnSpPr>
      <xdr:spPr>
        <a:xfrm>
          <a:off x="4546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139082</xdr:rowOff>
    </xdr:from>
    <xdr:ext cx="405111" cy="259045"/>
    <xdr:sp macro="" textlink="">
      <xdr:nvSpPr>
        <xdr:cNvPr id="170" name="【福祉施設】&#10;有形固定資産減価償却率平均値テキスト">
          <a:extLst>
            <a:ext uri="{FF2B5EF4-FFF2-40B4-BE49-F238E27FC236}">
              <a16:creationId xmlns:a16="http://schemas.microsoft.com/office/drawing/2014/main" id="{D03C32F4-F5AA-4F98-8514-9B442F1C433E}"/>
            </a:ext>
          </a:extLst>
        </xdr:cNvPr>
        <xdr:cNvSpPr txBox="1"/>
      </xdr:nvSpPr>
      <xdr:spPr>
        <a:xfrm>
          <a:off x="4673600" y="1385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171" name="フローチャート: 判断 170">
          <a:extLst>
            <a:ext uri="{FF2B5EF4-FFF2-40B4-BE49-F238E27FC236}">
              <a16:creationId xmlns:a16="http://schemas.microsoft.com/office/drawing/2014/main" id="{41D9E115-F965-4EBC-BC69-B720509F23CB}"/>
            </a:ext>
          </a:extLst>
        </xdr:cNvPr>
        <xdr:cNvSpPr/>
      </xdr:nvSpPr>
      <xdr:spPr>
        <a:xfrm>
          <a:off x="4584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172" name="フローチャート: 判断 171">
          <a:extLst>
            <a:ext uri="{FF2B5EF4-FFF2-40B4-BE49-F238E27FC236}">
              <a16:creationId xmlns:a16="http://schemas.microsoft.com/office/drawing/2014/main" id="{DCB09BBA-6BB0-411B-8F34-0AEAB5F7A35E}"/>
            </a:ext>
          </a:extLst>
        </xdr:cNvPr>
        <xdr:cNvSpPr/>
      </xdr:nvSpPr>
      <xdr:spPr>
        <a:xfrm>
          <a:off x="3746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164464</xdr:rowOff>
    </xdr:from>
    <xdr:to>
      <xdr:col>15</xdr:col>
      <xdr:colOff>101600</xdr:colOff>
      <xdr:row>81</xdr:row>
      <xdr:rowOff>94614</xdr:rowOff>
    </xdr:to>
    <xdr:sp macro="" textlink="">
      <xdr:nvSpPr>
        <xdr:cNvPr id="173" name="フローチャート: 判断 172">
          <a:extLst>
            <a:ext uri="{FF2B5EF4-FFF2-40B4-BE49-F238E27FC236}">
              <a16:creationId xmlns:a16="http://schemas.microsoft.com/office/drawing/2014/main" id="{BD2BD79E-F08F-4CD6-A77A-C3EA6BCDD22A}"/>
            </a:ext>
          </a:extLst>
        </xdr:cNvPr>
        <xdr:cNvSpPr/>
      </xdr:nvSpPr>
      <xdr:spPr>
        <a:xfrm>
          <a:off x="2857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174" name="フローチャート: 判断 173">
          <a:extLst>
            <a:ext uri="{FF2B5EF4-FFF2-40B4-BE49-F238E27FC236}">
              <a16:creationId xmlns:a16="http://schemas.microsoft.com/office/drawing/2014/main" id="{E36679C0-8412-495C-9DAF-B9E1A035CDF6}"/>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175" name="フローチャート: 判断 174">
          <a:extLst>
            <a:ext uri="{FF2B5EF4-FFF2-40B4-BE49-F238E27FC236}">
              <a16:creationId xmlns:a16="http://schemas.microsoft.com/office/drawing/2014/main" id="{92B2D605-F254-4F38-97BB-CA71BEADF14F}"/>
            </a:ext>
          </a:extLst>
        </xdr:cNvPr>
        <xdr:cNvSpPr/>
      </xdr:nvSpPr>
      <xdr:spPr>
        <a:xfrm>
          <a:off x="1079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63D4F3C0-16DB-4374-AEC2-3AAEB6AD5CD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0E6AC997-C6CE-4364-BBC4-0EB4E02E056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4ACF136C-5D38-4330-9457-DDAC268D46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65F738AA-26B9-4C1A-BC8A-31218E16BE5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209E5833-A723-429A-BE07-16EF116B467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130175</xdr:rowOff>
    </xdr:from>
    <xdr:to>
      <xdr:col>10</xdr:col>
      <xdr:colOff>165100</xdr:colOff>
      <xdr:row>84</xdr:row>
      <xdr:rowOff>60325</xdr:rowOff>
    </xdr:to>
    <xdr:sp macro="" textlink="">
      <xdr:nvSpPr>
        <xdr:cNvPr id="181" name="楕円 180">
          <a:extLst>
            <a:ext uri="{FF2B5EF4-FFF2-40B4-BE49-F238E27FC236}">
              <a16:creationId xmlns:a16="http://schemas.microsoft.com/office/drawing/2014/main" id="{4253FE14-C3A1-411A-98EB-02C7E62CE2CC}"/>
            </a:ext>
          </a:extLst>
        </xdr:cNvPr>
        <xdr:cNvSpPr/>
      </xdr:nvSpPr>
      <xdr:spPr>
        <a:xfrm>
          <a:off x="196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93980</xdr:rowOff>
    </xdr:from>
    <xdr:to>
      <xdr:col>6</xdr:col>
      <xdr:colOff>38100</xdr:colOff>
      <xdr:row>84</xdr:row>
      <xdr:rowOff>24130</xdr:rowOff>
    </xdr:to>
    <xdr:sp macro="" textlink="">
      <xdr:nvSpPr>
        <xdr:cNvPr id="182" name="楕円 181">
          <a:extLst>
            <a:ext uri="{FF2B5EF4-FFF2-40B4-BE49-F238E27FC236}">
              <a16:creationId xmlns:a16="http://schemas.microsoft.com/office/drawing/2014/main" id="{DB857EE9-D72C-419C-9D11-BEB4B1AEFC48}"/>
            </a:ext>
          </a:extLst>
        </xdr:cNvPr>
        <xdr:cNvSpPr/>
      </xdr:nvSpPr>
      <xdr:spPr>
        <a:xfrm>
          <a:off x="1079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144780</xdr:rowOff>
    </xdr:from>
    <xdr:to>
      <xdr:col>10</xdr:col>
      <xdr:colOff>114300</xdr:colOff>
      <xdr:row>84</xdr:row>
      <xdr:rowOff>9525</xdr:rowOff>
    </xdr:to>
    <xdr:cxnSp macro="">
      <xdr:nvCxnSpPr>
        <xdr:cNvPr id="183" name="直線コネクタ 182">
          <a:extLst>
            <a:ext uri="{FF2B5EF4-FFF2-40B4-BE49-F238E27FC236}">
              <a16:creationId xmlns:a16="http://schemas.microsoft.com/office/drawing/2014/main" id="{79460D09-0C1E-4959-B06C-C11A0C8DCCC8}"/>
            </a:ext>
          </a:extLst>
        </xdr:cNvPr>
        <xdr:cNvCxnSpPr/>
      </xdr:nvCxnSpPr>
      <xdr:spPr>
        <a:xfrm>
          <a:off x="1130300" y="14375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184" name="n_1aveValue【福祉施設】&#10;有形固定資産減価償却率">
          <a:extLst>
            <a:ext uri="{FF2B5EF4-FFF2-40B4-BE49-F238E27FC236}">
              <a16:creationId xmlns:a16="http://schemas.microsoft.com/office/drawing/2014/main" id="{5BDC4A9C-747F-4C8C-A0E4-A42378DF3642}"/>
            </a:ext>
          </a:extLst>
        </xdr:cNvPr>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185" name="n_2aveValue【福祉施設】&#10;有形固定資産減価償却率">
          <a:extLst>
            <a:ext uri="{FF2B5EF4-FFF2-40B4-BE49-F238E27FC236}">
              <a16:creationId xmlns:a16="http://schemas.microsoft.com/office/drawing/2014/main" id="{C9561710-92B2-410A-99FA-105536404F62}"/>
            </a:ext>
          </a:extLst>
        </xdr:cNvPr>
        <xdr:cNvSpPr txBox="1"/>
      </xdr:nvSpPr>
      <xdr:spPr>
        <a:xfrm>
          <a:off x="2705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186" name="n_3aveValue【福祉施設】&#10;有形固定資産減価償却率">
          <a:extLst>
            <a:ext uri="{FF2B5EF4-FFF2-40B4-BE49-F238E27FC236}">
              <a16:creationId xmlns:a16="http://schemas.microsoft.com/office/drawing/2014/main" id="{5E39AD25-58E7-4D9F-8B8B-07E2133FB9D9}"/>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187" name="n_4aveValue【福祉施設】&#10;有形固定資産減価償却率">
          <a:extLst>
            <a:ext uri="{FF2B5EF4-FFF2-40B4-BE49-F238E27FC236}">
              <a16:creationId xmlns:a16="http://schemas.microsoft.com/office/drawing/2014/main" id="{6F92E66A-5274-43F4-827C-2E63DCCCC38F}"/>
            </a:ext>
          </a:extLst>
        </xdr:cNvPr>
        <xdr:cNvSpPr txBox="1"/>
      </xdr:nvSpPr>
      <xdr:spPr>
        <a:xfrm>
          <a:off x="927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51452</xdr:rowOff>
    </xdr:from>
    <xdr:ext cx="405111" cy="259045"/>
    <xdr:sp macro="" textlink="">
      <xdr:nvSpPr>
        <xdr:cNvPr id="188" name="n_3mainValue【福祉施設】&#10;有形固定資産減価償却率">
          <a:extLst>
            <a:ext uri="{FF2B5EF4-FFF2-40B4-BE49-F238E27FC236}">
              <a16:creationId xmlns:a16="http://schemas.microsoft.com/office/drawing/2014/main" id="{B2EBC856-BFA2-436D-9522-FEE5008F06A3}"/>
            </a:ext>
          </a:extLst>
        </xdr:cNvPr>
        <xdr:cNvSpPr txBox="1"/>
      </xdr:nvSpPr>
      <xdr:spPr>
        <a:xfrm>
          <a:off x="1816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15257</xdr:rowOff>
    </xdr:from>
    <xdr:ext cx="405111" cy="259045"/>
    <xdr:sp macro="" textlink="">
      <xdr:nvSpPr>
        <xdr:cNvPr id="189" name="n_4mainValue【福祉施設】&#10;有形固定資産減価償却率">
          <a:extLst>
            <a:ext uri="{FF2B5EF4-FFF2-40B4-BE49-F238E27FC236}">
              <a16:creationId xmlns:a16="http://schemas.microsoft.com/office/drawing/2014/main" id="{2075BC77-B27E-4AEF-B8EF-3A637B5B1E51}"/>
            </a:ext>
          </a:extLst>
        </xdr:cNvPr>
        <xdr:cNvSpPr txBox="1"/>
      </xdr:nvSpPr>
      <xdr:spPr>
        <a:xfrm>
          <a:off x="927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a:extLst>
            <a:ext uri="{FF2B5EF4-FFF2-40B4-BE49-F238E27FC236}">
              <a16:creationId xmlns:a16="http://schemas.microsoft.com/office/drawing/2014/main" id="{00AEB0EC-0407-4B35-9E5B-3B3CC7092D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a:extLst>
            <a:ext uri="{FF2B5EF4-FFF2-40B4-BE49-F238E27FC236}">
              <a16:creationId xmlns:a16="http://schemas.microsoft.com/office/drawing/2014/main" id="{00E40C9E-9111-435F-AF2E-2375536EA32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a:extLst>
            <a:ext uri="{FF2B5EF4-FFF2-40B4-BE49-F238E27FC236}">
              <a16:creationId xmlns:a16="http://schemas.microsoft.com/office/drawing/2014/main" id="{B767B1FF-F87F-4548-9DA0-B213AD8DC8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a:extLst>
            <a:ext uri="{FF2B5EF4-FFF2-40B4-BE49-F238E27FC236}">
              <a16:creationId xmlns:a16="http://schemas.microsoft.com/office/drawing/2014/main" id="{2A24C646-FEFB-4D5C-9B8F-622334E8441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a:extLst>
            <a:ext uri="{FF2B5EF4-FFF2-40B4-BE49-F238E27FC236}">
              <a16:creationId xmlns:a16="http://schemas.microsoft.com/office/drawing/2014/main" id="{A7B2366A-54D0-4325-BD3F-0CBD7F0760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a:extLst>
            <a:ext uri="{FF2B5EF4-FFF2-40B4-BE49-F238E27FC236}">
              <a16:creationId xmlns:a16="http://schemas.microsoft.com/office/drawing/2014/main" id="{AC784DB4-D0DD-47B0-A1D4-9542A91939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a:extLst>
            <a:ext uri="{FF2B5EF4-FFF2-40B4-BE49-F238E27FC236}">
              <a16:creationId xmlns:a16="http://schemas.microsoft.com/office/drawing/2014/main" id="{514C19E2-A87E-4C30-864F-84C77A8071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a:extLst>
            <a:ext uri="{FF2B5EF4-FFF2-40B4-BE49-F238E27FC236}">
              <a16:creationId xmlns:a16="http://schemas.microsoft.com/office/drawing/2014/main" id="{0A3434E7-E15F-489F-9415-10B6D8F32D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a:extLst>
            <a:ext uri="{FF2B5EF4-FFF2-40B4-BE49-F238E27FC236}">
              <a16:creationId xmlns:a16="http://schemas.microsoft.com/office/drawing/2014/main" id="{44A18F79-60C2-4A06-BA4B-E887EE31A3B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a:extLst>
            <a:ext uri="{FF2B5EF4-FFF2-40B4-BE49-F238E27FC236}">
              <a16:creationId xmlns:a16="http://schemas.microsoft.com/office/drawing/2014/main" id="{25EB4486-674A-4D40-8B2B-14DB11B0880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0" name="直線コネクタ 199">
          <a:extLst>
            <a:ext uri="{FF2B5EF4-FFF2-40B4-BE49-F238E27FC236}">
              <a16:creationId xmlns:a16="http://schemas.microsoft.com/office/drawing/2014/main" id="{6D5CFA53-9CA2-4EBD-A7B8-7DE5B0AD05F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1" name="テキスト ボックス 200">
          <a:extLst>
            <a:ext uri="{FF2B5EF4-FFF2-40B4-BE49-F238E27FC236}">
              <a16:creationId xmlns:a16="http://schemas.microsoft.com/office/drawing/2014/main" id="{2B1CE79F-4B8D-4763-9E2B-943E0EF4173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2" name="直線コネクタ 201">
          <a:extLst>
            <a:ext uri="{FF2B5EF4-FFF2-40B4-BE49-F238E27FC236}">
              <a16:creationId xmlns:a16="http://schemas.microsoft.com/office/drawing/2014/main" id="{7C38DB6C-1B91-4774-8BFA-A25859451AC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3" name="テキスト ボックス 202">
          <a:extLst>
            <a:ext uri="{FF2B5EF4-FFF2-40B4-BE49-F238E27FC236}">
              <a16:creationId xmlns:a16="http://schemas.microsoft.com/office/drawing/2014/main" id="{74AD9F8C-9A37-4CCD-B240-82A95879A8E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4" name="直線コネクタ 203">
          <a:extLst>
            <a:ext uri="{FF2B5EF4-FFF2-40B4-BE49-F238E27FC236}">
              <a16:creationId xmlns:a16="http://schemas.microsoft.com/office/drawing/2014/main" id="{948835BC-6AD5-488D-B658-383A40CC26B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5" name="テキスト ボックス 204">
          <a:extLst>
            <a:ext uri="{FF2B5EF4-FFF2-40B4-BE49-F238E27FC236}">
              <a16:creationId xmlns:a16="http://schemas.microsoft.com/office/drawing/2014/main" id="{6B6F793B-CAFF-4005-A83E-F70F237A950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6" name="直線コネクタ 205">
          <a:extLst>
            <a:ext uri="{FF2B5EF4-FFF2-40B4-BE49-F238E27FC236}">
              <a16:creationId xmlns:a16="http://schemas.microsoft.com/office/drawing/2014/main" id="{06EB9C0E-EA48-45DB-AFD6-C61C7474A9B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7" name="テキスト ボックス 206">
          <a:extLst>
            <a:ext uri="{FF2B5EF4-FFF2-40B4-BE49-F238E27FC236}">
              <a16:creationId xmlns:a16="http://schemas.microsoft.com/office/drawing/2014/main" id="{ED476352-CE32-41F5-A492-937004A033C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a:extLst>
            <a:ext uri="{FF2B5EF4-FFF2-40B4-BE49-F238E27FC236}">
              <a16:creationId xmlns:a16="http://schemas.microsoft.com/office/drawing/2014/main" id="{79B17AA4-A0F7-479E-ACBF-9B3C274573F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a:extLst>
            <a:ext uri="{FF2B5EF4-FFF2-40B4-BE49-F238E27FC236}">
              <a16:creationId xmlns:a16="http://schemas.microsoft.com/office/drawing/2014/main" id="{35FF379E-7318-4162-BAE2-23973E3F2EC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a:extLst>
            <a:ext uri="{FF2B5EF4-FFF2-40B4-BE49-F238E27FC236}">
              <a16:creationId xmlns:a16="http://schemas.microsoft.com/office/drawing/2014/main" id="{590F39B7-1D00-4DBF-B0F7-83B8FCD967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211" name="直線コネクタ 210">
          <a:extLst>
            <a:ext uri="{FF2B5EF4-FFF2-40B4-BE49-F238E27FC236}">
              <a16:creationId xmlns:a16="http://schemas.microsoft.com/office/drawing/2014/main" id="{68084BE6-49B8-43A8-9806-2C8CE45067E4}"/>
            </a:ext>
          </a:extLst>
        </xdr:cNvPr>
        <xdr:cNvCxnSpPr/>
      </xdr:nvCxnSpPr>
      <xdr:spPr>
        <a:xfrm flipV="1">
          <a:off x="10476865" y="13582422"/>
          <a:ext cx="0" cy="118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212" name="【福祉施設】&#10;一人当たり面積最小値テキスト">
          <a:extLst>
            <a:ext uri="{FF2B5EF4-FFF2-40B4-BE49-F238E27FC236}">
              <a16:creationId xmlns:a16="http://schemas.microsoft.com/office/drawing/2014/main" id="{39029152-6939-4F85-9325-A6A5B5F413E5}"/>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213" name="直線コネクタ 212">
          <a:extLst>
            <a:ext uri="{FF2B5EF4-FFF2-40B4-BE49-F238E27FC236}">
              <a16:creationId xmlns:a16="http://schemas.microsoft.com/office/drawing/2014/main" id="{3DEC2CE1-EC95-4556-9324-FF112F471050}"/>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214" name="【福祉施設】&#10;一人当たり面積最大値テキスト">
          <a:extLst>
            <a:ext uri="{FF2B5EF4-FFF2-40B4-BE49-F238E27FC236}">
              <a16:creationId xmlns:a16="http://schemas.microsoft.com/office/drawing/2014/main" id="{A0654370-C70F-4613-8AFB-54B4746DF9D8}"/>
            </a:ext>
          </a:extLst>
        </xdr:cNvPr>
        <xdr:cNvSpPr txBox="1"/>
      </xdr:nvSpPr>
      <xdr:spPr>
        <a:xfrm>
          <a:off x="10515600" y="133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215" name="直線コネクタ 214">
          <a:extLst>
            <a:ext uri="{FF2B5EF4-FFF2-40B4-BE49-F238E27FC236}">
              <a16:creationId xmlns:a16="http://schemas.microsoft.com/office/drawing/2014/main" id="{E58B5FC3-DA50-4F4C-B153-71E3A40B7480}"/>
            </a:ext>
          </a:extLst>
        </xdr:cNvPr>
        <xdr:cNvCxnSpPr/>
      </xdr:nvCxnSpPr>
      <xdr:spPr>
        <a:xfrm>
          <a:off x="10388600" y="1358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119346</xdr:rowOff>
    </xdr:from>
    <xdr:ext cx="469744" cy="259045"/>
    <xdr:sp macro="" textlink="">
      <xdr:nvSpPr>
        <xdr:cNvPr id="216" name="【福祉施設】&#10;一人当たり面積平均値テキスト">
          <a:extLst>
            <a:ext uri="{FF2B5EF4-FFF2-40B4-BE49-F238E27FC236}">
              <a16:creationId xmlns:a16="http://schemas.microsoft.com/office/drawing/2014/main" id="{0F56E1CC-D00E-4EB1-BB44-7A302951312C}"/>
            </a:ext>
          </a:extLst>
        </xdr:cNvPr>
        <xdr:cNvSpPr txBox="1"/>
      </xdr:nvSpPr>
      <xdr:spPr>
        <a:xfrm>
          <a:off x="10515600" y="14521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217" name="フローチャート: 判断 216">
          <a:extLst>
            <a:ext uri="{FF2B5EF4-FFF2-40B4-BE49-F238E27FC236}">
              <a16:creationId xmlns:a16="http://schemas.microsoft.com/office/drawing/2014/main" id="{8EFE52E3-CA19-48C8-B316-9E81AB2B7CCE}"/>
            </a:ext>
          </a:extLst>
        </xdr:cNvPr>
        <xdr:cNvSpPr/>
      </xdr:nvSpPr>
      <xdr:spPr>
        <a:xfrm>
          <a:off x="10426700" y="145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218" name="フローチャート: 判断 217">
          <a:extLst>
            <a:ext uri="{FF2B5EF4-FFF2-40B4-BE49-F238E27FC236}">
              <a16:creationId xmlns:a16="http://schemas.microsoft.com/office/drawing/2014/main" id="{1708140D-2A3F-4AD3-84D6-7A78DDF29090}"/>
            </a:ext>
          </a:extLst>
        </xdr:cNvPr>
        <xdr:cNvSpPr/>
      </xdr:nvSpPr>
      <xdr:spPr>
        <a:xfrm>
          <a:off x="9588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219" name="フローチャート: 判断 218">
          <a:extLst>
            <a:ext uri="{FF2B5EF4-FFF2-40B4-BE49-F238E27FC236}">
              <a16:creationId xmlns:a16="http://schemas.microsoft.com/office/drawing/2014/main" id="{9482C302-859A-4CDE-A4EF-1F8FB51C0DC8}"/>
            </a:ext>
          </a:extLst>
        </xdr:cNvPr>
        <xdr:cNvSpPr/>
      </xdr:nvSpPr>
      <xdr:spPr>
        <a:xfrm>
          <a:off x="8699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220" name="フローチャート: 判断 219">
          <a:extLst>
            <a:ext uri="{FF2B5EF4-FFF2-40B4-BE49-F238E27FC236}">
              <a16:creationId xmlns:a16="http://schemas.microsoft.com/office/drawing/2014/main" id="{9DAD55E5-5A2A-449D-8A91-374FF638108A}"/>
            </a:ext>
          </a:extLst>
        </xdr:cNvPr>
        <xdr:cNvSpPr/>
      </xdr:nvSpPr>
      <xdr:spPr>
        <a:xfrm>
          <a:off x="7810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221" name="フローチャート: 判断 220">
          <a:extLst>
            <a:ext uri="{FF2B5EF4-FFF2-40B4-BE49-F238E27FC236}">
              <a16:creationId xmlns:a16="http://schemas.microsoft.com/office/drawing/2014/main" id="{20CEC147-EF76-469E-BAD8-0C2ACDBBDBE9}"/>
            </a:ext>
          </a:extLst>
        </xdr:cNvPr>
        <xdr:cNvSpPr/>
      </xdr:nvSpPr>
      <xdr:spPr>
        <a:xfrm>
          <a:off x="6921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F900F116-6D3E-45C0-9BDE-975FB61FE83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80FC96E2-7A73-4CF7-A8EB-07330347DC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C437739C-E581-4BA8-BA36-36830FD27C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56B5E5BB-D4BF-4A54-B398-63B584DBD81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4FCC6301-2089-4D4E-A2A8-C19CAD95D21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107314</xdr:rowOff>
    </xdr:from>
    <xdr:to>
      <xdr:col>41</xdr:col>
      <xdr:colOff>101600</xdr:colOff>
      <xdr:row>85</xdr:row>
      <xdr:rowOff>37464</xdr:rowOff>
    </xdr:to>
    <xdr:sp macro="" textlink="">
      <xdr:nvSpPr>
        <xdr:cNvPr id="227" name="楕円 226">
          <a:extLst>
            <a:ext uri="{FF2B5EF4-FFF2-40B4-BE49-F238E27FC236}">
              <a16:creationId xmlns:a16="http://schemas.microsoft.com/office/drawing/2014/main" id="{2116C179-3AE8-4D15-A93A-2627ED4409C2}"/>
            </a:ext>
          </a:extLst>
        </xdr:cNvPr>
        <xdr:cNvSpPr/>
      </xdr:nvSpPr>
      <xdr:spPr>
        <a:xfrm>
          <a:off x="7810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108229</xdr:rowOff>
    </xdr:from>
    <xdr:to>
      <xdr:col>36</xdr:col>
      <xdr:colOff>165100</xdr:colOff>
      <xdr:row>85</xdr:row>
      <xdr:rowOff>38379</xdr:rowOff>
    </xdr:to>
    <xdr:sp macro="" textlink="">
      <xdr:nvSpPr>
        <xdr:cNvPr id="228" name="楕円 227">
          <a:extLst>
            <a:ext uri="{FF2B5EF4-FFF2-40B4-BE49-F238E27FC236}">
              <a16:creationId xmlns:a16="http://schemas.microsoft.com/office/drawing/2014/main" id="{C7D52526-0CAD-4B89-8BF6-ADB0D1DB12FE}"/>
            </a:ext>
          </a:extLst>
        </xdr:cNvPr>
        <xdr:cNvSpPr/>
      </xdr:nvSpPr>
      <xdr:spPr>
        <a:xfrm>
          <a:off x="6921500" y="145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158114</xdr:rowOff>
    </xdr:from>
    <xdr:to>
      <xdr:col>41</xdr:col>
      <xdr:colOff>50800</xdr:colOff>
      <xdr:row>84</xdr:row>
      <xdr:rowOff>159029</xdr:rowOff>
    </xdr:to>
    <xdr:cxnSp macro="">
      <xdr:nvCxnSpPr>
        <xdr:cNvPr id="229" name="直線コネクタ 228">
          <a:extLst>
            <a:ext uri="{FF2B5EF4-FFF2-40B4-BE49-F238E27FC236}">
              <a16:creationId xmlns:a16="http://schemas.microsoft.com/office/drawing/2014/main" id="{82D90937-521A-444E-8E73-18B0BF7E1EAA}"/>
            </a:ext>
          </a:extLst>
        </xdr:cNvPr>
        <xdr:cNvCxnSpPr/>
      </xdr:nvCxnSpPr>
      <xdr:spPr>
        <a:xfrm flipV="1">
          <a:off x="6972300" y="1455991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87140</xdr:rowOff>
    </xdr:from>
    <xdr:ext cx="469744" cy="259045"/>
    <xdr:sp macro="" textlink="">
      <xdr:nvSpPr>
        <xdr:cNvPr id="230" name="n_1aveValue【福祉施設】&#10;一人当たり面積">
          <a:extLst>
            <a:ext uri="{FF2B5EF4-FFF2-40B4-BE49-F238E27FC236}">
              <a16:creationId xmlns:a16="http://schemas.microsoft.com/office/drawing/2014/main" id="{03317F34-242C-44BB-8BE7-71798054AACE}"/>
            </a:ext>
          </a:extLst>
        </xdr:cNvPr>
        <xdr:cNvSpPr txBox="1"/>
      </xdr:nvSpPr>
      <xdr:spPr>
        <a:xfrm>
          <a:off x="93917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87368</xdr:rowOff>
    </xdr:from>
    <xdr:ext cx="469744" cy="259045"/>
    <xdr:sp macro="" textlink="">
      <xdr:nvSpPr>
        <xdr:cNvPr id="231" name="n_2aveValue【福祉施設】&#10;一人当たり面積">
          <a:extLst>
            <a:ext uri="{FF2B5EF4-FFF2-40B4-BE49-F238E27FC236}">
              <a16:creationId xmlns:a16="http://schemas.microsoft.com/office/drawing/2014/main" id="{A8A81A6F-EF48-4E73-BADD-88856FF819E7}"/>
            </a:ext>
          </a:extLst>
        </xdr:cNvPr>
        <xdr:cNvSpPr txBox="1"/>
      </xdr:nvSpPr>
      <xdr:spPr>
        <a:xfrm>
          <a:off x="85154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53281</xdr:rowOff>
    </xdr:from>
    <xdr:ext cx="469744" cy="259045"/>
    <xdr:sp macro="" textlink="">
      <xdr:nvSpPr>
        <xdr:cNvPr id="232" name="n_3aveValue【福祉施設】&#10;一人当たり面積">
          <a:extLst>
            <a:ext uri="{FF2B5EF4-FFF2-40B4-BE49-F238E27FC236}">
              <a16:creationId xmlns:a16="http://schemas.microsoft.com/office/drawing/2014/main" id="{2EAC96ED-111F-455C-A400-9EA5CBE7321B}"/>
            </a:ext>
          </a:extLst>
        </xdr:cNvPr>
        <xdr:cNvSpPr txBox="1"/>
      </xdr:nvSpPr>
      <xdr:spPr>
        <a:xfrm>
          <a:off x="7626427" y="146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52367</xdr:rowOff>
    </xdr:from>
    <xdr:ext cx="469744" cy="259045"/>
    <xdr:sp macro="" textlink="">
      <xdr:nvSpPr>
        <xdr:cNvPr id="233" name="n_4aveValue【福祉施設】&#10;一人当たり面積">
          <a:extLst>
            <a:ext uri="{FF2B5EF4-FFF2-40B4-BE49-F238E27FC236}">
              <a16:creationId xmlns:a16="http://schemas.microsoft.com/office/drawing/2014/main" id="{804C5ABE-121D-41E1-AF40-8C30D50715CD}"/>
            </a:ext>
          </a:extLst>
        </xdr:cNvPr>
        <xdr:cNvSpPr txBox="1"/>
      </xdr:nvSpPr>
      <xdr:spPr>
        <a:xfrm>
          <a:off x="67374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53991</xdr:rowOff>
    </xdr:from>
    <xdr:ext cx="469744" cy="259045"/>
    <xdr:sp macro="" textlink="">
      <xdr:nvSpPr>
        <xdr:cNvPr id="234" name="n_3mainValue【福祉施設】&#10;一人当たり面積">
          <a:extLst>
            <a:ext uri="{FF2B5EF4-FFF2-40B4-BE49-F238E27FC236}">
              <a16:creationId xmlns:a16="http://schemas.microsoft.com/office/drawing/2014/main" id="{D3B2930F-0EAC-474A-AFB4-750586F507DE}"/>
            </a:ext>
          </a:extLst>
        </xdr:cNvPr>
        <xdr:cNvSpPr txBox="1"/>
      </xdr:nvSpPr>
      <xdr:spPr>
        <a:xfrm>
          <a:off x="7626427" y="142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54906</xdr:rowOff>
    </xdr:from>
    <xdr:ext cx="469744" cy="259045"/>
    <xdr:sp macro="" textlink="">
      <xdr:nvSpPr>
        <xdr:cNvPr id="235" name="n_4mainValue【福祉施設】&#10;一人当たり面積">
          <a:extLst>
            <a:ext uri="{FF2B5EF4-FFF2-40B4-BE49-F238E27FC236}">
              <a16:creationId xmlns:a16="http://schemas.microsoft.com/office/drawing/2014/main" id="{BDC516A4-8886-4E88-A84E-A120C45FA887}"/>
            </a:ext>
          </a:extLst>
        </xdr:cNvPr>
        <xdr:cNvSpPr txBox="1"/>
      </xdr:nvSpPr>
      <xdr:spPr>
        <a:xfrm>
          <a:off x="6737427" y="1428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a:extLst>
            <a:ext uri="{FF2B5EF4-FFF2-40B4-BE49-F238E27FC236}">
              <a16:creationId xmlns:a16="http://schemas.microsoft.com/office/drawing/2014/main" id="{EB11921D-D29D-4B72-9612-6BAD753C12F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a:extLst>
            <a:ext uri="{FF2B5EF4-FFF2-40B4-BE49-F238E27FC236}">
              <a16:creationId xmlns:a16="http://schemas.microsoft.com/office/drawing/2014/main" id="{D1CA5D35-0747-4912-BC88-A26CE209864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a:extLst>
            <a:ext uri="{FF2B5EF4-FFF2-40B4-BE49-F238E27FC236}">
              <a16:creationId xmlns:a16="http://schemas.microsoft.com/office/drawing/2014/main" id="{004F28C0-ECC6-4954-8370-C8736AAB81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a:extLst>
            <a:ext uri="{FF2B5EF4-FFF2-40B4-BE49-F238E27FC236}">
              <a16:creationId xmlns:a16="http://schemas.microsoft.com/office/drawing/2014/main" id="{43B0FDB0-9903-488C-B1DA-310056D133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a:extLst>
            <a:ext uri="{FF2B5EF4-FFF2-40B4-BE49-F238E27FC236}">
              <a16:creationId xmlns:a16="http://schemas.microsoft.com/office/drawing/2014/main" id="{81D7AE05-18CC-447B-BF7C-C4849E46844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a:extLst>
            <a:ext uri="{FF2B5EF4-FFF2-40B4-BE49-F238E27FC236}">
              <a16:creationId xmlns:a16="http://schemas.microsoft.com/office/drawing/2014/main" id="{99A0F212-8C65-4AFD-8058-79EFA945AF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a:extLst>
            <a:ext uri="{FF2B5EF4-FFF2-40B4-BE49-F238E27FC236}">
              <a16:creationId xmlns:a16="http://schemas.microsoft.com/office/drawing/2014/main" id="{64B473D2-CFC6-4B42-B1C6-DA0FC914CB9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a:extLst>
            <a:ext uri="{FF2B5EF4-FFF2-40B4-BE49-F238E27FC236}">
              <a16:creationId xmlns:a16="http://schemas.microsoft.com/office/drawing/2014/main" id="{DF40CE5C-C5A2-41A9-974D-DC021229C9F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4" name="正方形/長方形 243">
          <a:extLst>
            <a:ext uri="{FF2B5EF4-FFF2-40B4-BE49-F238E27FC236}">
              <a16:creationId xmlns:a16="http://schemas.microsoft.com/office/drawing/2014/main" id="{3EB7F64D-4405-487E-9883-3369440C66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5" name="正方形/長方形 244">
          <a:extLst>
            <a:ext uri="{FF2B5EF4-FFF2-40B4-BE49-F238E27FC236}">
              <a16:creationId xmlns:a16="http://schemas.microsoft.com/office/drawing/2014/main" id="{E099E035-BB9B-4B48-9710-6F30C3D881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6" name="正方形/長方形 245">
          <a:extLst>
            <a:ext uri="{FF2B5EF4-FFF2-40B4-BE49-F238E27FC236}">
              <a16:creationId xmlns:a16="http://schemas.microsoft.com/office/drawing/2014/main" id="{F76E15B3-C640-4346-8170-B600FB72D9F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7" name="正方形/長方形 246">
          <a:extLst>
            <a:ext uri="{FF2B5EF4-FFF2-40B4-BE49-F238E27FC236}">
              <a16:creationId xmlns:a16="http://schemas.microsoft.com/office/drawing/2014/main" id="{BCB31630-C278-44EE-9FE2-987E405E56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8" name="正方形/長方形 247">
          <a:extLst>
            <a:ext uri="{FF2B5EF4-FFF2-40B4-BE49-F238E27FC236}">
              <a16:creationId xmlns:a16="http://schemas.microsoft.com/office/drawing/2014/main" id="{9EBE3675-6D4B-4845-B48B-DBD7C7537BC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9" name="正方形/長方形 248">
          <a:extLst>
            <a:ext uri="{FF2B5EF4-FFF2-40B4-BE49-F238E27FC236}">
              <a16:creationId xmlns:a16="http://schemas.microsoft.com/office/drawing/2014/main" id="{15C850E6-9A5C-4CEF-88EA-FAD39BCC6B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0" name="正方形/長方形 249">
          <a:extLst>
            <a:ext uri="{FF2B5EF4-FFF2-40B4-BE49-F238E27FC236}">
              <a16:creationId xmlns:a16="http://schemas.microsoft.com/office/drawing/2014/main" id="{613799BC-3EC2-4531-9885-C7D7C60C5AD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1" name="正方形/長方形 250">
          <a:extLst>
            <a:ext uri="{FF2B5EF4-FFF2-40B4-BE49-F238E27FC236}">
              <a16:creationId xmlns:a16="http://schemas.microsoft.com/office/drawing/2014/main" id="{ACB1ED53-6C26-41A8-9699-99F2E62DD78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a:extLst>
            <a:ext uri="{FF2B5EF4-FFF2-40B4-BE49-F238E27FC236}">
              <a16:creationId xmlns:a16="http://schemas.microsoft.com/office/drawing/2014/main" id="{44E249B8-CD7E-4728-881D-159272E30D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a:extLst>
            <a:ext uri="{FF2B5EF4-FFF2-40B4-BE49-F238E27FC236}">
              <a16:creationId xmlns:a16="http://schemas.microsoft.com/office/drawing/2014/main" id="{6B4AEF50-8D49-4ED3-B20C-51FA6D2D56F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a:extLst>
            <a:ext uri="{FF2B5EF4-FFF2-40B4-BE49-F238E27FC236}">
              <a16:creationId xmlns:a16="http://schemas.microsoft.com/office/drawing/2014/main" id="{74D275F8-3C20-4E00-A92F-D1136BC616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a:extLst>
            <a:ext uri="{FF2B5EF4-FFF2-40B4-BE49-F238E27FC236}">
              <a16:creationId xmlns:a16="http://schemas.microsoft.com/office/drawing/2014/main" id="{6CB2A134-A4FC-48AD-BABF-B5FBAEA16E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a:extLst>
            <a:ext uri="{FF2B5EF4-FFF2-40B4-BE49-F238E27FC236}">
              <a16:creationId xmlns:a16="http://schemas.microsoft.com/office/drawing/2014/main" id="{44CAFC96-C277-445C-A871-86CD8318F41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a:extLst>
            <a:ext uri="{FF2B5EF4-FFF2-40B4-BE49-F238E27FC236}">
              <a16:creationId xmlns:a16="http://schemas.microsoft.com/office/drawing/2014/main" id="{694EAB80-6B8D-4BD2-A5CC-4C1988997CB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a:extLst>
            <a:ext uri="{FF2B5EF4-FFF2-40B4-BE49-F238E27FC236}">
              <a16:creationId xmlns:a16="http://schemas.microsoft.com/office/drawing/2014/main" id="{DCF5D0F8-1BB6-4A44-A6D7-9A6A27A76D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a:extLst>
            <a:ext uri="{FF2B5EF4-FFF2-40B4-BE49-F238E27FC236}">
              <a16:creationId xmlns:a16="http://schemas.microsoft.com/office/drawing/2014/main" id="{B7D0BE4E-B34A-4EAC-ADF9-5A926D0F658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0" name="正方形/長方形 259">
          <a:extLst>
            <a:ext uri="{FF2B5EF4-FFF2-40B4-BE49-F238E27FC236}">
              <a16:creationId xmlns:a16="http://schemas.microsoft.com/office/drawing/2014/main" id="{55DE4D8A-4A64-4571-8891-C7D0FAB4C4C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1" name="正方形/長方形 260">
          <a:extLst>
            <a:ext uri="{FF2B5EF4-FFF2-40B4-BE49-F238E27FC236}">
              <a16:creationId xmlns:a16="http://schemas.microsoft.com/office/drawing/2014/main" id="{2A7AD80D-6D52-41CD-988F-F078931638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2" name="正方形/長方形 261">
          <a:extLst>
            <a:ext uri="{FF2B5EF4-FFF2-40B4-BE49-F238E27FC236}">
              <a16:creationId xmlns:a16="http://schemas.microsoft.com/office/drawing/2014/main" id="{E0871425-6F21-44C6-8308-8998BC6DDCE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3" name="正方形/長方形 262">
          <a:extLst>
            <a:ext uri="{FF2B5EF4-FFF2-40B4-BE49-F238E27FC236}">
              <a16:creationId xmlns:a16="http://schemas.microsoft.com/office/drawing/2014/main" id="{5F6C93F0-C385-4E16-9CBC-99CFF9DA3E1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4" name="正方形/長方形 263">
          <a:extLst>
            <a:ext uri="{FF2B5EF4-FFF2-40B4-BE49-F238E27FC236}">
              <a16:creationId xmlns:a16="http://schemas.microsoft.com/office/drawing/2014/main" id="{546E00F3-09BC-4496-905A-BFA7F9DD2F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5" name="正方形/長方形 264">
          <a:extLst>
            <a:ext uri="{FF2B5EF4-FFF2-40B4-BE49-F238E27FC236}">
              <a16:creationId xmlns:a16="http://schemas.microsoft.com/office/drawing/2014/main" id="{8F1B6F2D-4DEB-49B2-A5B9-01C26F3FAA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6" name="正方形/長方形 265">
          <a:extLst>
            <a:ext uri="{FF2B5EF4-FFF2-40B4-BE49-F238E27FC236}">
              <a16:creationId xmlns:a16="http://schemas.microsoft.com/office/drawing/2014/main" id="{8FB36D97-041B-449B-9BEE-F160FC5AC7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7" name="正方形/長方形 266">
          <a:extLst>
            <a:ext uri="{FF2B5EF4-FFF2-40B4-BE49-F238E27FC236}">
              <a16:creationId xmlns:a16="http://schemas.microsoft.com/office/drawing/2014/main" id="{3E931810-0666-4E9F-9389-1651B3EDA9D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8" name="正方形/長方形 267">
          <a:extLst>
            <a:ext uri="{FF2B5EF4-FFF2-40B4-BE49-F238E27FC236}">
              <a16:creationId xmlns:a16="http://schemas.microsoft.com/office/drawing/2014/main" id="{869FC628-03FC-47AB-A93C-0450BD89D1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9" name="正方形/長方形 268">
          <a:extLst>
            <a:ext uri="{FF2B5EF4-FFF2-40B4-BE49-F238E27FC236}">
              <a16:creationId xmlns:a16="http://schemas.microsoft.com/office/drawing/2014/main" id="{96055B92-EE5F-414D-B02C-EC7D6A233C2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0" name="正方形/長方形 269">
          <a:extLst>
            <a:ext uri="{FF2B5EF4-FFF2-40B4-BE49-F238E27FC236}">
              <a16:creationId xmlns:a16="http://schemas.microsoft.com/office/drawing/2014/main" id="{54CC6A5D-8961-495A-8B7C-B8DFDBE428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1" name="正方形/長方形 270">
          <a:extLst>
            <a:ext uri="{FF2B5EF4-FFF2-40B4-BE49-F238E27FC236}">
              <a16:creationId xmlns:a16="http://schemas.microsoft.com/office/drawing/2014/main" id="{975877E2-F36D-4296-AF8F-E0B590590E2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2" name="正方形/長方形 271">
          <a:extLst>
            <a:ext uri="{FF2B5EF4-FFF2-40B4-BE49-F238E27FC236}">
              <a16:creationId xmlns:a16="http://schemas.microsoft.com/office/drawing/2014/main" id="{2FF8A0AD-44EB-413E-B8E0-28041F7BB06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3" name="正方形/長方形 272">
          <a:extLst>
            <a:ext uri="{FF2B5EF4-FFF2-40B4-BE49-F238E27FC236}">
              <a16:creationId xmlns:a16="http://schemas.microsoft.com/office/drawing/2014/main" id="{68D57489-4ED4-47CB-99B0-DF15008394A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4" name="正方形/長方形 273">
          <a:extLst>
            <a:ext uri="{FF2B5EF4-FFF2-40B4-BE49-F238E27FC236}">
              <a16:creationId xmlns:a16="http://schemas.microsoft.com/office/drawing/2014/main" id="{10AED372-697D-46EB-BFF8-7C4A9945BE6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5" name="正方形/長方形 274">
          <a:extLst>
            <a:ext uri="{FF2B5EF4-FFF2-40B4-BE49-F238E27FC236}">
              <a16:creationId xmlns:a16="http://schemas.microsoft.com/office/drawing/2014/main" id="{0A204905-DACC-41EA-B58A-224E67589C0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6" name="テキスト ボックス 275">
          <a:extLst>
            <a:ext uri="{FF2B5EF4-FFF2-40B4-BE49-F238E27FC236}">
              <a16:creationId xmlns:a16="http://schemas.microsoft.com/office/drawing/2014/main" id="{5DA87EAB-2429-47B4-AB54-9E6408A9DD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7" name="直線コネクタ 276">
          <a:extLst>
            <a:ext uri="{FF2B5EF4-FFF2-40B4-BE49-F238E27FC236}">
              <a16:creationId xmlns:a16="http://schemas.microsoft.com/office/drawing/2014/main" id="{91C2CA51-F4E2-4AE5-B9EE-83ACA3C74E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78" name="テキスト ボックス 277">
          <a:extLst>
            <a:ext uri="{FF2B5EF4-FFF2-40B4-BE49-F238E27FC236}">
              <a16:creationId xmlns:a16="http://schemas.microsoft.com/office/drawing/2014/main" id="{7A25C030-AE33-4FEB-B254-B0A3CE8ADDB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79" name="直線コネクタ 278">
          <a:extLst>
            <a:ext uri="{FF2B5EF4-FFF2-40B4-BE49-F238E27FC236}">
              <a16:creationId xmlns:a16="http://schemas.microsoft.com/office/drawing/2014/main" id="{D7EF265B-508E-45BD-8B22-1B3F3E084D7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80" name="テキスト ボックス 279">
          <a:extLst>
            <a:ext uri="{FF2B5EF4-FFF2-40B4-BE49-F238E27FC236}">
              <a16:creationId xmlns:a16="http://schemas.microsoft.com/office/drawing/2014/main" id="{9B82F7B2-C029-43CE-8C27-4FE2FF9CD87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81" name="直線コネクタ 280">
          <a:extLst>
            <a:ext uri="{FF2B5EF4-FFF2-40B4-BE49-F238E27FC236}">
              <a16:creationId xmlns:a16="http://schemas.microsoft.com/office/drawing/2014/main" id="{FFC7192C-9CAD-4933-8478-5596EA72DCB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82" name="テキスト ボックス 281">
          <a:extLst>
            <a:ext uri="{FF2B5EF4-FFF2-40B4-BE49-F238E27FC236}">
              <a16:creationId xmlns:a16="http://schemas.microsoft.com/office/drawing/2014/main" id="{B14477B7-333D-4FC6-A1EE-98B92706195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83" name="直線コネクタ 282">
          <a:extLst>
            <a:ext uri="{FF2B5EF4-FFF2-40B4-BE49-F238E27FC236}">
              <a16:creationId xmlns:a16="http://schemas.microsoft.com/office/drawing/2014/main" id="{76244D5B-1A1F-4A64-94C0-88F2C1345A9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84" name="テキスト ボックス 283">
          <a:extLst>
            <a:ext uri="{FF2B5EF4-FFF2-40B4-BE49-F238E27FC236}">
              <a16:creationId xmlns:a16="http://schemas.microsoft.com/office/drawing/2014/main" id="{994F853E-3DDC-49EE-8C90-5927443D963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85" name="直線コネクタ 284">
          <a:extLst>
            <a:ext uri="{FF2B5EF4-FFF2-40B4-BE49-F238E27FC236}">
              <a16:creationId xmlns:a16="http://schemas.microsoft.com/office/drawing/2014/main" id="{69A3F3DB-F2B8-417C-A01E-14090A2938D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86" name="テキスト ボックス 285">
          <a:extLst>
            <a:ext uri="{FF2B5EF4-FFF2-40B4-BE49-F238E27FC236}">
              <a16:creationId xmlns:a16="http://schemas.microsoft.com/office/drawing/2014/main" id="{5053FE49-E14E-4DE6-9E3E-4EFB32B63EE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87" name="直線コネクタ 286">
          <a:extLst>
            <a:ext uri="{FF2B5EF4-FFF2-40B4-BE49-F238E27FC236}">
              <a16:creationId xmlns:a16="http://schemas.microsoft.com/office/drawing/2014/main" id="{27136FDD-3480-4871-93E0-C00B326C6C4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88" name="テキスト ボックス 287">
          <a:extLst>
            <a:ext uri="{FF2B5EF4-FFF2-40B4-BE49-F238E27FC236}">
              <a16:creationId xmlns:a16="http://schemas.microsoft.com/office/drawing/2014/main" id="{952D4414-B68D-42B3-A26B-D1C66690296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89" name="直線コネクタ 288">
          <a:extLst>
            <a:ext uri="{FF2B5EF4-FFF2-40B4-BE49-F238E27FC236}">
              <a16:creationId xmlns:a16="http://schemas.microsoft.com/office/drawing/2014/main" id="{6818C7F8-A4A4-4363-8FC8-4F86280CF5C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90" name="テキスト ボックス 289">
          <a:extLst>
            <a:ext uri="{FF2B5EF4-FFF2-40B4-BE49-F238E27FC236}">
              <a16:creationId xmlns:a16="http://schemas.microsoft.com/office/drawing/2014/main" id="{B6128D21-B9CB-4AA5-9DC4-5EBABEF658B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1" name="直線コネクタ 290">
          <a:extLst>
            <a:ext uri="{FF2B5EF4-FFF2-40B4-BE49-F238E27FC236}">
              <a16:creationId xmlns:a16="http://schemas.microsoft.com/office/drawing/2014/main" id="{16303C70-36BF-43FE-8332-DF063F1B7BB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2" name="【保健センター・保健所】&#10;有形固定資産減価償却率グラフ枠">
          <a:extLst>
            <a:ext uri="{FF2B5EF4-FFF2-40B4-BE49-F238E27FC236}">
              <a16:creationId xmlns:a16="http://schemas.microsoft.com/office/drawing/2014/main" id="{FECFA1E3-5C29-4081-B288-B962E813348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63</xdr:row>
      <xdr:rowOff>83276</xdr:rowOff>
    </xdr:to>
    <xdr:cxnSp macro="">
      <xdr:nvCxnSpPr>
        <xdr:cNvPr id="293" name="直線コネクタ 292">
          <a:extLst>
            <a:ext uri="{FF2B5EF4-FFF2-40B4-BE49-F238E27FC236}">
              <a16:creationId xmlns:a16="http://schemas.microsoft.com/office/drawing/2014/main" id="{74521E7E-7854-42D7-8226-91519E18716A}"/>
            </a:ext>
          </a:extLst>
        </xdr:cNvPr>
        <xdr:cNvCxnSpPr/>
      </xdr:nvCxnSpPr>
      <xdr:spPr>
        <a:xfrm flipV="1">
          <a:off x="16318864" y="9633857"/>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294" name="【保健センター・保健所】&#10;有形固定資産減価償却率最小値テキスト">
          <a:extLst>
            <a:ext uri="{FF2B5EF4-FFF2-40B4-BE49-F238E27FC236}">
              <a16:creationId xmlns:a16="http://schemas.microsoft.com/office/drawing/2014/main" id="{238F20C4-37E5-40AA-95B6-4F1422AC85AA}"/>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295" name="直線コネクタ 294">
          <a:extLst>
            <a:ext uri="{FF2B5EF4-FFF2-40B4-BE49-F238E27FC236}">
              <a16:creationId xmlns:a16="http://schemas.microsoft.com/office/drawing/2014/main" id="{05C65E61-819F-48A7-B94A-6F888DAAE74F}"/>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296" name="【保健センター・保健所】&#10;有形固定資産減価償却率最大値テキスト">
          <a:extLst>
            <a:ext uri="{FF2B5EF4-FFF2-40B4-BE49-F238E27FC236}">
              <a16:creationId xmlns:a16="http://schemas.microsoft.com/office/drawing/2014/main" id="{C41E22B2-5CD3-4478-B5BC-884EE398D2FA}"/>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297" name="直線コネクタ 296">
          <a:extLst>
            <a:ext uri="{FF2B5EF4-FFF2-40B4-BE49-F238E27FC236}">
              <a16:creationId xmlns:a16="http://schemas.microsoft.com/office/drawing/2014/main" id="{5985EEEB-3607-405A-84D2-54E84B1C9500}"/>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120304</xdr:rowOff>
    </xdr:from>
    <xdr:ext cx="405111" cy="259045"/>
    <xdr:sp macro="" textlink="">
      <xdr:nvSpPr>
        <xdr:cNvPr id="298" name="【保健センター・保健所】&#10;有形固定資産減価償却率平均値テキスト">
          <a:extLst>
            <a:ext uri="{FF2B5EF4-FFF2-40B4-BE49-F238E27FC236}">
              <a16:creationId xmlns:a16="http://schemas.microsoft.com/office/drawing/2014/main" id="{BCEA76FE-C3CB-443E-A6F1-B094F06F8A93}"/>
            </a:ext>
          </a:extLst>
        </xdr:cNvPr>
        <xdr:cNvSpPr txBox="1"/>
      </xdr:nvSpPr>
      <xdr:spPr>
        <a:xfrm>
          <a:off x="16357600" y="1040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299" name="フローチャート: 判断 298">
          <a:extLst>
            <a:ext uri="{FF2B5EF4-FFF2-40B4-BE49-F238E27FC236}">
              <a16:creationId xmlns:a16="http://schemas.microsoft.com/office/drawing/2014/main" id="{999C13EF-EF1F-456C-BED3-E8E1E9974BE4}"/>
            </a:ext>
          </a:extLst>
        </xdr:cNvPr>
        <xdr:cNvSpPr/>
      </xdr:nvSpPr>
      <xdr:spPr>
        <a:xfrm>
          <a:off x="16268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300" name="フローチャート: 判断 299">
          <a:extLst>
            <a:ext uri="{FF2B5EF4-FFF2-40B4-BE49-F238E27FC236}">
              <a16:creationId xmlns:a16="http://schemas.microsoft.com/office/drawing/2014/main" id="{4F467E43-B5DA-4094-AA64-5BCEEF716FF6}"/>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24312</xdr:rowOff>
    </xdr:from>
    <xdr:to>
      <xdr:col>76</xdr:col>
      <xdr:colOff>165100</xdr:colOff>
      <xdr:row>60</xdr:row>
      <xdr:rowOff>125912</xdr:rowOff>
    </xdr:to>
    <xdr:sp macro="" textlink="">
      <xdr:nvSpPr>
        <xdr:cNvPr id="301" name="フローチャート: 判断 300">
          <a:extLst>
            <a:ext uri="{FF2B5EF4-FFF2-40B4-BE49-F238E27FC236}">
              <a16:creationId xmlns:a16="http://schemas.microsoft.com/office/drawing/2014/main" id="{60F8FDC6-2A19-4E64-B691-48CF592756EB}"/>
            </a:ext>
          </a:extLst>
        </xdr:cNvPr>
        <xdr:cNvSpPr/>
      </xdr:nvSpPr>
      <xdr:spPr>
        <a:xfrm>
          <a:off x="14541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168003</xdr:rowOff>
    </xdr:from>
    <xdr:to>
      <xdr:col>72</xdr:col>
      <xdr:colOff>38100</xdr:colOff>
      <xdr:row>60</xdr:row>
      <xdr:rowOff>98153</xdr:rowOff>
    </xdr:to>
    <xdr:sp macro="" textlink="">
      <xdr:nvSpPr>
        <xdr:cNvPr id="302" name="フローチャート: 判断 301">
          <a:extLst>
            <a:ext uri="{FF2B5EF4-FFF2-40B4-BE49-F238E27FC236}">
              <a16:creationId xmlns:a16="http://schemas.microsoft.com/office/drawing/2014/main" id="{344423C8-4126-4F21-AE54-5E1C082F403F}"/>
            </a:ext>
          </a:extLst>
        </xdr:cNvPr>
        <xdr:cNvSpPr/>
      </xdr:nvSpPr>
      <xdr:spPr>
        <a:xfrm>
          <a:off x="13652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303" name="フローチャート: 判断 302">
          <a:extLst>
            <a:ext uri="{FF2B5EF4-FFF2-40B4-BE49-F238E27FC236}">
              <a16:creationId xmlns:a16="http://schemas.microsoft.com/office/drawing/2014/main" id="{084E140B-862F-484A-9A27-1B912C2AD2BA}"/>
            </a:ext>
          </a:extLst>
        </xdr:cNvPr>
        <xdr:cNvSpPr/>
      </xdr:nvSpPr>
      <xdr:spPr>
        <a:xfrm>
          <a:off x="12763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B6A1DA50-B2FD-4440-A810-5C2AE619A51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12B874D8-AE74-4B73-AF7A-CE69682C379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79A59E48-DC2E-4DDC-9349-06C8B0CEC3C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2D699998-CFAF-4F58-AED7-0D380CD3A7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FCD96E7C-D038-4F87-B03E-500A18850AB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136978</xdr:rowOff>
    </xdr:from>
    <xdr:to>
      <xdr:col>72</xdr:col>
      <xdr:colOff>38100</xdr:colOff>
      <xdr:row>62</xdr:row>
      <xdr:rowOff>67128</xdr:rowOff>
    </xdr:to>
    <xdr:sp macro="" textlink="">
      <xdr:nvSpPr>
        <xdr:cNvPr id="309" name="楕円 308">
          <a:extLst>
            <a:ext uri="{FF2B5EF4-FFF2-40B4-BE49-F238E27FC236}">
              <a16:creationId xmlns:a16="http://schemas.microsoft.com/office/drawing/2014/main" id="{0728EC48-1368-4C8B-9198-47AC4FFCF397}"/>
            </a:ext>
          </a:extLst>
        </xdr:cNvPr>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71665</xdr:rowOff>
    </xdr:from>
    <xdr:to>
      <xdr:col>67</xdr:col>
      <xdr:colOff>101600</xdr:colOff>
      <xdr:row>62</xdr:row>
      <xdr:rowOff>1815</xdr:rowOff>
    </xdr:to>
    <xdr:sp macro="" textlink="">
      <xdr:nvSpPr>
        <xdr:cNvPr id="310" name="楕円 309">
          <a:extLst>
            <a:ext uri="{FF2B5EF4-FFF2-40B4-BE49-F238E27FC236}">
              <a16:creationId xmlns:a16="http://schemas.microsoft.com/office/drawing/2014/main" id="{2A7CECFF-6ED7-45B5-B846-DD238A4E55AE}"/>
            </a:ext>
          </a:extLst>
        </xdr:cNvPr>
        <xdr:cNvSpPr/>
      </xdr:nvSpPr>
      <xdr:spPr>
        <a:xfrm>
          <a:off x="1276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62</xdr:row>
      <xdr:rowOff>16328</xdr:rowOff>
    </xdr:to>
    <xdr:cxnSp macro="">
      <xdr:nvCxnSpPr>
        <xdr:cNvPr id="311" name="直線コネクタ 310">
          <a:extLst>
            <a:ext uri="{FF2B5EF4-FFF2-40B4-BE49-F238E27FC236}">
              <a16:creationId xmlns:a16="http://schemas.microsoft.com/office/drawing/2014/main" id="{A492C8D6-E820-47F5-80F1-77AB13521D8A}"/>
            </a:ext>
          </a:extLst>
        </xdr:cNvPr>
        <xdr:cNvCxnSpPr/>
      </xdr:nvCxnSpPr>
      <xdr:spPr>
        <a:xfrm>
          <a:off x="12814300" y="10580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312" name="n_1aveValue【保健センター・保健所】&#10;有形固定資産減価償却率">
          <a:extLst>
            <a:ext uri="{FF2B5EF4-FFF2-40B4-BE49-F238E27FC236}">
              <a16:creationId xmlns:a16="http://schemas.microsoft.com/office/drawing/2014/main" id="{BC03EF5A-4709-4EE8-945C-C3AE7AC045D2}"/>
            </a:ext>
          </a:extLst>
        </xdr:cNvPr>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142439</xdr:rowOff>
    </xdr:from>
    <xdr:ext cx="405111" cy="259045"/>
    <xdr:sp macro="" textlink="">
      <xdr:nvSpPr>
        <xdr:cNvPr id="313" name="n_2aveValue【保健センター・保健所】&#10;有形固定資産減価償却率">
          <a:extLst>
            <a:ext uri="{FF2B5EF4-FFF2-40B4-BE49-F238E27FC236}">
              <a16:creationId xmlns:a16="http://schemas.microsoft.com/office/drawing/2014/main" id="{E53C78CD-29F3-4ED5-9DD2-E2B3F5E320B3}"/>
            </a:ext>
          </a:extLst>
        </xdr:cNvPr>
        <xdr:cNvSpPr txBox="1"/>
      </xdr:nvSpPr>
      <xdr:spPr>
        <a:xfrm>
          <a:off x="14389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114680</xdr:rowOff>
    </xdr:from>
    <xdr:ext cx="405111" cy="259045"/>
    <xdr:sp macro="" textlink="">
      <xdr:nvSpPr>
        <xdr:cNvPr id="314" name="n_3aveValue【保健センター・保健所】&#10;有形固定資産減価償却率">
          <a:extLst>
            <a:ext uri="{FF2B5EF4-FFF2-40B4-BE49-F238E27FC236}">
              <a16:creationId xmlns:a16="http://schemas.microsoft.com/office/drawing/2014/main" id="{8244D34B-F3D4-4B44-A39D-9D00ADA9934B}"/>
            </a:ext>
          </a:extLst>
        </xdr:cNvPr>
        <xdr:cNvSpPr txBox="1"/>
      </xdr:nvSpPr>
      <xdr:spPr>
        <a:xfrm>
          <a:off x="13500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380</xdr:rowOff>
    </xdr:from>
    <xdr:ext cx="405111" cy="259045"/>
    <xdr:sp macro="" textlink="">
      <xdr:nvSpPr>
        <xdr:cNvPr id="315" name="n_4aveValue【保健センター・保健所】&#10;有形固定資産減価償却率">
          <a:extLst>
            <a:ext uri="{FF2B5EF4-FFF2-40B4-BE49-F238E27FC236}">
              <a16:creationId xmlns:a16="http://schemas.microsoft.com/office/drawing/2014/main" id="{13BC856B-8377-4717-BD4E-15DFE295D2D1}"/>
            </a:ext>
          </a:extLst>
        </xdr:cNvPr>
        <xdr:cNvSpPr txBox="1"/>
      </xdr:nvSpPr>
      <xdr:spPr>
        <a:xfrm>
          <a:off x="12611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316" name="n_3mainValue【保健センター・保健所】&#10;有形固定資産減価償却率">
          <a:extLst>
            <a:ext uri="{FF2B5EF4-FFF2-40B4-BE49-F238E27FC236}">
              <a16:creationId xmlns:a16="http://schemas.microsoft.com/office/drawing/2014/main" id="{A350196B-BBC0-4FDE-BC08-9618416B3C7A}"/>
            </a:ext>
          </a:extLst>
        </xdr:cNvPr>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317" name="n_4mainValue【保健センター・保健所】&#10;有形固定資産減価償却率">
          <a:extLst>
            <a:ext uri="{FF2B5EF4-FFF2-40B4-BE49-F238E27FC236}">
              <a16:creationId xmlns:a16="http://schemas.microsoft.com/office/drawing/2014/main" id="{5474760D-F2D4-49E4-A30F-282B8DD8C54A}"/>
            </a:ext>
          </a:extLst>
        </xdr:cNvPr>
        <xdr:cNvSpPr txBox="1"/>
      </xdr:nvSpPr>
      <xdr:spPr>
        <a:xfrm>
          <a:off x="12611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8" name="正方形/長方形 317">
          <a:extLst>
            <a:ext uri="{FF2B5EF4-FFF2-40B4-BE49-F238E27FC236}">
              <a16:creationId xmlns:a16="http://schemas.microsoft.com/office/drawing/2014/main" id="{00E9B5C8-69C5-458A-85CA-4D9EBF8C12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9" name="正方形/長方形 318">
          <a:extLst>
            <a:ext uri="{FF2B5EF4-FFF2-40B4-BE49-F238E27FC236}">
              <a16:creationId xmlns:a16="http://schemas.microsoft.com/office/drawing/2014/main" id="{530949D6-32F7-4C17-A8C0-EECD39EB35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0" name="正方形/長方形 319">
          <a:extLst>
            <a:ext uri="{FF2B5EF4-FFF2-40B4-BE49-F238E27FC236}">
              <a16:creationId xmlns:a16="http://schemas.microsoft.com/office/drawing/2014/main" id="{F7AA6B62-18D3-473C-B279-AD511DCBF40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1" name="正方形/長方形 320">
          <a:extLst>
            <a:ext uri="{FF2B5EF4-FFF2-40B4-BE49-F238E27FC236}">
              <a16:creationId xmlns:a16="http://schemas.microsoft.com/office/drawing/2014/main" id="{F78CD9BA-254A-4CA1-9002-C04DF405843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2" name="正方形/長方形 321">
          <a:extLst>
            <a:ext uri="{FF2B5EF4-FFF2-40B4-BE49-F238E27FC236}">
              <a16:creationId xmlns:a16="http://schemas.microsoft.com/office/drawing/2014/main" id="{00305EE9-4104-4A03-914B-E45DAC8F7AF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3" name="正方形/長方形 322">
          <a:extLst>
            <a:ext uri="{FF2B5EF4-FFF2-40B4-BE49-F238E27FC236}">
              <a16:creationId xmlns:a16="http://schemas.microsoft.com/office/drawing/2014/main" id="{5E62C8BE-48E3-44BA-A5DD-460A846AACA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4" name="正方形/長方形 323">
          <a:extLst>
            <a:ext uri="{FF2B5EF4-FFF2-40B4-BE49-F238E27FC236}">
              <a16:creationId xmlns:a16="http://schemas.microsoft.com/office/drawing/2014/main" id="{B044140A-C16E-464A-820F-C281B60D44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5" name="正方形/長方形 324">
          <a:extLst>
            <a:ext uri="{FF2B5EF4-FFF2-40B4-BE49-F238E27FC236}">
              <a16:creationId xmlns:a16="http://schemas.microsoft.com/office/drawing/2014/main" id="{42C9E206-F12A-48B0-B9B9-1B64FCBB05F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6" name="テキスト ボックス 325">
          <a:extLst>
            <a:ext uri="{FF2B5EF4-FFF2-40B4-BE49-F238E27FC236}">
              <a16:creationId xmlns:a16="http://schemas.microsoft.com/office/drawing/2014/main" id="{1B281BE5-21F1-4D78-A299-494E30B2615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7" name="直線コネクタ 326">
          <a:extLst>
            <a:ext uri="{FF2B5EF4-FFF2-40B4-BE49-F238E27FC236}">
              <a16:creationId xmlns:a16="http://schemas.microsoft.com/office/drawing/2014/main" id="{18FF3DD2-6D1F-4F86-95DE-7864494272B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8" name="直線コネクタ 327">
          <a:extLst>
            <a:ext uri="{FF2B5EF4-FFF2-40B4-BE49-F238E27FC236}">
              <a16:creationId xmlns:a16="http://schemas.microsoft.com/office/drawing/2014/main" id="{E2A002B0-0AF4-433D-9739-CE0B9A724A0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9" name="テキスト ボックス 328">
          <a:extLst>
            <a:ext uri="{FF2B5EF4-FFF2-40B4-BE49-F238E27FC236}">
              <a16:creationId xmlns:a16="http://schemas.microsoft.com/office/drawing/2014/main" id="{7FF99CE4-7815-4E83-9836-3F43979B9E7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30" name="直線コネクタ 329">
          <a:extLst>
            <a:ext uri="{FF2B5EF4-FFF2-40B4-BE49-F238E27FC236}">
              <a16:creationId xmlns:a16="http://schemas.microsoft.com/office/drawing/2014/main" id="{B6B15938-5052-4709-B2A6-44FE02D7BF9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31" name="テキスト ボックス 330">
          <a:extLst>
            <a:ext uri="{FF2B5EF4-FFF2-40B4-BE49-F238E27FC236}">
              <a16:creationId xmlns:a16="http://schemas.microsoft.com/office/drawing/2014/main" id="{E2416500-50E9-44C1-91EB-792D45248B6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2" name="直線コネクタ 331">
          <a:extLst>
            <a:ext uri="{FF2B5EF4-FFF2-40B4-BE49-F238E27FC236}">
              <a16:creationId xmlns:a16="http://schemas.microsoft.com/office/drawing/2014/main" id="{DC268312-4F7E-40A7-B751-E68422EBC0F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3" name="テキスト ボックス 332">
          <a:extLst>
            <a:ext uri="{FF2B5EF4-FFF2-40B4-BE49-F238E27FC236}">
              <a16:creationId xmlns:a16="http://schemas.microsoft.com/office/drawing/2014/main" id="{CF76CAEF-9176-43DD-94AA-B1C35A3A342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4" name="直線コネクタ 333">
          <a:extLst>
            <a:ext uri="{FF2B5EF4-FFF2-40B4-BE49-F238E27FC236}">
              <a16:creationId xmlns:a16="http://schemas.microsoft.com/office/drawing/2014/main" id="{D7DA833A-1B76-4288-99A5-21D3674BE5E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5" name="テキスト ボックス 334">
          <a:extLst>
            <a:ext uri="{FF2B5EF4-FFF2-40B4-BE49-F238E27FC236}">
              <a16:creationId xmlns:a16="http://schemas.microsoft.com/office/drawing/2014/main" id="{D4EBB830-9265-43C5-8D7E-EBB61EDB517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6" name="直線コネクタ 335">
          <a:extLst>
            <a:ext uri="{FF2B5EF4-FFF2-40B4-BE49-F238E27FC236}">
              <a16:creationId xmlns:a16="http://schemas.microsoft.com/office/drawing/2014/main" id="{6E891FC4-E0CF-4BAF-AB13-197C6450561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7" name="テキスト ボックス 336">
          <a:extLst>
            <a:ext uri="{FF2B5EF4-FFF2-40B4-BE49-F238E27FC236}">
              <a16:creationId xmlns:a16="http://schemas.microsoft.com/office/drawing/2014/main" id="{0EAD1BAC-C304-4C0C-B3D1-61F2D908CA5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8" name="直線コネクタ 337">
          <a:extLst>
            <a:ext uri="{FF2B5EF4-FFF2-40B4-BE49-F238E27FC236}">
              <a16:creationId xmlns:a16="http://schemas.microsoft.com/office/drawing/2014/main" id="{7F5568EB-D4FB-4B7E-95C0-938CF39DAF6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9" name="テキスト ボックス 338">
          <a:extLst>
            <a:ext uri="{FF2B5EF4-FFF2-40B4-BE49-F238E27FC236}">
              <a16:creationId xmlns:a16="http://schemas.microsoft.com/office/drawing/2014/main" id="{EC531DBC-C711-48BD-94FF-361A24EA70E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0" name="【保健センター・保健所】&#10;一人当たり面積グラフ枠">
          <a:extLst>
            <a:ext uri="{FF2B5EF4-FFF2-40B4-BE49-F238E27FC236}">
              <a16:creationId xmlns:a16="http://schemas.microsoft.com/office/drawing/2014/main" id="{FCEFF8AE-C4D1-469F-880B-61FFAE0BE15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143256</xdr:rowOff>
    </xdr:from>
    <xdr:to>
      <xdr:col>116</xdr:col>
      <xdr:colOff>62864</xdr:colOff>
      <xdr:row>64</xdr:row>
      <xdr:rowOff>24384</xdr:rowOff>
    </xdr:to>
    <xdr:cxnSp macro="">
      <xdr:nvCxnSpPr>
        <xdr:cNvPr id="341" name="直線コネクタ 340">
          <a:extLst>
            <a:ext uri="{FF2B5EF4-FFF2-40B4-BE49-F238E27FC236}">
              <a16:creationId xmlns:a16="http://schemas.microsoft.com/office/drawing/2014/main" id="{B10D4699-63A7-4E00-A243-9366DB7F31CB}"/>
            </a:ext>
          </a:extLst>
        </xdr:cNvPr>
        <xdr:cNvCxnSpPr/>
      </xdr:nvCxnSpPr>
      <xdr:spPr>
        <a:xfrm flipV="1">
          <a:off x="22160864" y="974445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28211</xdr:rowOff>
    </xdr:from>
    <xdr:ext cx="469744" cy="259045"/>
    <xdr:sp macro="" textlink="">
      <xdr:nvSpPr>
        <xdr:cNvPr id="342" name="【保健センター・保健所】&#10;一人当たり面積最小値テキスト">
          <a:extLst>
            <a:ext uri="{FF2B5EF4-FFF2-40B4-BE49-F238E27FC236}">
              <a16:creationId xmlns:a16="http://schemas.microsoft.com/office/drawing/2014/main" id="{4D9DC629-913A-4126-A51B-2CCAFDB038C7}"/>
            </a:ext>
          </a:extLst>
        </xdr:cNvPr>
        <xdr:cNvSpPr txBox="1"/>
      </xdr:nvSpPr>
      <xdr:spPr>
        <a:xfrm>
          <a:off x="22199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24384</xdr:rowOff>
    </xdr:from>
    <xdr:to>
      <xdr:col>116</xdr:col>
      <xdr:colOff>152400</xdr:colOff>
      <xdr:row>64</xdr:row>
      <xdr:rowOff>24384</xdr:rowOff>
    </xdr:to>
    <xdr:cxnSp macro="">
      <xdr:nvCxnSpPr>
        <xdr:cNvPr id="343" name="直線コネクタ 342">
          <a:extLst>
            <a:ext uri="{FF2B5EF4-FFF2-40B4-BE49-F238E27FC236}">
              <a16:creationId xmlns:a16="http://schemas.microsoft.com/office/drawing/2014/main" id="{1333EA80-FDF3-4860-954F-11E32082786C}"/>
            </a:ext>
          </a:extLst>
        </xdr:cNvPr>
        <xdr:cNvCxnSpPr/>
      </xdr:nvCxnSpPr>
      <xdr:spPr>
        <a:xfrm>
          <a:off x="22072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89933</xdr:rowOff>
    </xdr:from>
    <xdr:ext cx="469744" cy="259045"/>
    <xdr:sp macro="" textlink="">
      <xdr:nvSpPr>
        <xdr:cNvPr id="344" name="【保健センター・保健所】&#10;一人当たり面積最大値テキスト">
          <a:extLst>
            <a:ext uri="{FF2B5EF4-FFF2-40B4-BE49-F238E27FC236}">
              <a16:creationId xmlns:a16="http://schemas.microsoft.com/office/drawing/2014/main" id="{A6252B84-92A8-4BB2-9213-3F07F569D72F}"/>
            </a:ext>
          </a:extLst>
        </xdr:cNvPr>
        <xdr:cNvSpPr txBox="1"/>
      </xdr:nvSpPr>
      <xdr:spPr>
        <a:xfrm>
          <a:off x="22199600" y="951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143256</xdr:rowOff>
    </xdr:from>
    <xdr:to>
      <xdr:col>116</xdr:col>
      <xdr:colOff>152400</xdr:colOff>
      <xdr:row>56</xdr:row>
      <xdr:rowOff>143256</xdr:rowOff>
    </xdr:to>
    <xdr:cxnSp macro="">
      <xdr:nvCxnSpPr>
        <xdr:cNvPr id="345" name="直線コネクタ 344">
          <a:extLst>
            <a:ext uri="{FF2B5EF4-FFF2-40B4-BE49-F238E27FC236}">
              <a16:creationId xmlns:a16="http://schemas.microsoft.com/office/drawing/2014/main" id="{4AFF35C3-F620-40C0-AE78-25F88B232991}"/>
            </a:ext>
          </a:extLst>
        </xdr:cNvPr>
        <xdr:cNvCxnSpPr/>
      </xdr:nvCxnSpPr>
      <xdr:spPr>
        <a:xfrm>
          <a:off x="22072600" y="97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74693</xdr:rowOff>
    </xdr:from>
    <xdr:ext cx="469744" cy="259045"/>
    <xdr:sp macro="" textlink="">
      <xdr:nvSpPr>
        <xdr:cNvPr id="346" name="【保健センター・保健所】&#10;一人当たり面積平均値テキスト">
          <a:extLst>
            <a:ext uri="{FF2B5EF4-FFF2-40B4-BE49-F238E27FC236}">
              <a16:creationId xmlns:a16="http://schemas.microsoft.com/office/drawing/2014/main" id="{42AF1F1B-B240-45F4-BC77-D1C86B8FB5C3}"/>
            </a:ext>
          </a:extLst>
        </xdr:cNvPr>
        <xdr:cNvSpPr txBox="1"/>
      </xdr:nvSpPr>
      <xdr:spPr>
        <a:xfrm>
          <a:off x="22199600" y="1070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347" name="フローチャート: 判断 346">
          <a:extLst>
            <a:ext uri="{FF2B5EF4-FFF2-40B4-BE49-F238E27FC236}">
              <a16:creationId xmlns:a16="http://schemas.microsoft.com/office/drawing/2014/main" id="{37905E6D-7D17-4BF5-B354-AB71E29E7D1B}"/>
            </a:ext>
          </a:extLst>
        </xdr:cNvPr>
        <xdr:cNvSpPr/>
      </xdr:nvSpPr>
      <xdr:spPr>
        <a:xfrm>
          <a:off x="22110700" y="1072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348" name="フローチャート: 判断 347">
          <a:extLst>
            <a:ext uri="{FF2B5EF4-FFF2-40B4-BE49-F238E27FC236}">
              <a16:creationId xmlns:a16="http://schemas.microsoft.com/office/drawing/2014/main" id="{841F76F3-0BBD-4633-B776-F0C29C2AC452}"/>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154178</xdr:rowOff>
    </xdr:from>
    <xdr:to>
      <xdr:col>107</xdr:col>
      <xdr:colOff>101600</xdr:colOff>
      <xdr:row>62</xdr:row>
      <xdr:rowOff>84328</xdr:rowOff>
    </xdr:to>
    <xdr:sp macro="" textlink="">
      <xdr:nvSpPr>
        <xdr:cNvPr id="349" name="フローチャート: 判断 348">
          <a:extLst>
            <a:ext uri="{FF2B5EF4-FFF2-40B4-BE49-F238E27FC236}">
              <a16:creationId xmlns:a16="http://schemas.microsoft.com/office/drawing/2014/main" id="{2D2A4FA6-8440-4A6C-AC62-53A81ADA3717}"/>
            </a:ext>
          </a:extLst>
        </xdr:cNvPr>
        <xdr:cNvSpPr/>
      </xdr:nvSpPr>
      <xdr:spPr>
        <a:xfrm>
          <a:off x="20383500" y="1061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350" name="フローチャート: 判断 349">
          <a:extLst>
            <a:ext uri="{FF2B5EF4-FFF2-40B4-BE49-F238E27FC236}">
              <a16:creationId xmlns:a16="http://schemas.microsoft.com/office/drawing/2014/main" id="{09E33C8B-BA54-4BDB-8644-AD1779C25989}"/>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142748</xdr:rowOff>
    </xdr:from>
    <xdr:to>
      <xdr:col>98</xdr:col>
      <xdr:colOff>38100</xdr:colOff>
      <xdr:row>62</xdr:row>
      <xdr:rowOff>72898</xdr:rowOff>
    </xdr:to>
    <xdr:sp macro="" textlink="">
      <xdr:nvSpPr>
        <xdr:cNvPr id="351" name="フローチャート: 判断 350">
          <a:extLst>
            <a:ext uri="{FF2B5EF4-FFF2-40B4-BE49-F238E27FC236}">
              <a16:creationId xmlns:a16="http://schemas.microsoft.com/office/drawing/2014/main" id="{3D0B7BF6-1AA0-4E5E-B55C-4B3840CF5951}"/>
            </a:ext>
          </a:extLst>
        </xdr:cNvPr>
        <xdr:cNvSpPr/>
      </xdr:nvSpPr>
      <xdr:spPr>
        <a:xfrm>
          <a:off x="18605500" y="1060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A3F6E46B-E95A-4DF2-B836-3BE1A247337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5FF0978C-99AA-4FDB-8FD4-55CE53E184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670F065D-20C5-4294-A4F0-3872154841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id="{25EDFABD-7D0D-47F2-BE06-7550C37B1C8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6" name="テキスト ボックス 355">
          <a:extLst>
            <a:ext uri="{FF2B5EF4-FFF2-40B4-BE49-F238E27FC236}">
              <a16:creationId xmlns:a16="http://schemas.microsoft.com/office/drawing/2014/main" id="{01B59AD7-F648-444A-9DA4-6BADDD79081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49784</xdr:rowOff>
    </xdr:from>
    <xdr:to>
      <xdr:col>102</xdr:col>
      <xdr:colOff>165100</xdr:colOff>
      <xdr:row>61</xdr:row>
      <xdr:rowOff>151384</xdr:rowOff>
    </xdr:to>
    <xdr:sp macro="" textlink="">
      <xdr:nvSpPr>
        <xdr:cNvPr id="357" name="楕円 356">
          <a:extLst>
            <a:ext uri="{FF2B5EF4-FFF2-40B4-BE49-F238E27FC236}">
              <a16:creationId xmlns:a16="http://schemas.microsoft.com/office/drawing/2014/main" id="{A50E9872-8844-4851-A3EC-1CD6D2DBF2C1}"/>
            </a:ext>
          </a:extLst>
        </xdr:cNvPr>
        <xdr:cNvSpPr/>
      </xdr:nvSpPr>
      <xdr:spPr>
        <a:xfrm>
          <a:off x="19494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51308</xdr:rowOff>
    </xdr:from>
    <xdr:to>
      <xdr:col>98</xdr:col>
      <xdr:colOff>38100</xdr:colOff>
      <xdr:row>61</xdr:row>
      <xdr:rowOff>152908</xdr:rowOff>
    </xdr:to>
    <xdr:sp macro="" textlink="">
      <xdr:nvSpPr>
        <xdr:cNvPr id="358" name="楕円 357">
          <a:extLst>
            <a:ext uri="{FF2B5EF4-FFF2-40B4-BE49-F238E27FC236}">
              <a16:creationId xmlns:a16="http://schemas.microsoft.com/office/drawing/2014/main" id="{54247DAE-3F54-4564-A6F3-7DFA2715C920}"/>
            </a:ext>
          </a:extLst>
        </xdr:cNvPr>
        <xdr:cNvSpPr/>
      </xdr:nvSpPr>
      <xdr:spPr>
        <a:xfrm>
          <a:off x="18605500" y="105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100584</xdr:rowOff>
    </xdr:from>
    <xdr:to>
      <xdr:col>102</xdr:col>
      <xdr:colOff>114300</xdr:colOff>
      <xdr:row>61</xdr:row>
      <xdr:rowOff>102108</xdr:rowOff>
    </xdr:to>
    <xdr:cxnSp macro="">
      <xdr:nvCxnSpPr>
        <xdr:cNvPr id="359" name="直線コネクタ 358">
          <a:extLst>
            <a:ext uri="{FF2B5EF4-FFF2-40B4-BE49-F238E27FC236}">
              <a16:creationId xmlns:a16="http://schemas.microsoft.com/office/drawing/2014/main" id="{E59D0EB2-A71E-4FB8-9C7E-40DD17A0A43C}"/>
            </a:ext>
          </a:extLst>
        </xdr:cNvPr>
        <xdr:cNvCxnSpPr/>
      </xdr:nvCxnSpPr>
      <xdr:spPr>
        <a:xfrm flipV="1">
          <a:off x="18656300" y="1055903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360" name="n_1aveValue【保健センター・保健所】&#10;一人当たり面積">
          <a:extLst>
            <a:ext uri="{FF2B5EF4-FFF2-40B4-BE49-F238E27FC236}">
              <a16:creationId xmlns:a16="http://schemas.microsoft.com/office/drawing/2014/main" id="{AFE94DE2-7A9C-46C6-9E87-4314C41F9686}"/>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100855</xdr:rowOff>
    </xdr:from>
    <xdr:ext cx="469744" cy="259045"/>
    <xdr:sp macro="" textlink="">
      <xdr:nvSpPr>
        <xdr:cNvPr id="361" name="n_2aveValue【保健センター・保健所】&#10;一人当たり面積">
          <a:extLst>
            <a:ext uri="{FF2B5EF4-FFF2-40B4-BE49-F238E27FC236}">
              <a16:creationId xmlns:a16="http://schemas.microsoft.com/office/drawing/2014/main" id="{34E675FD-F00C-440A-BD71-0A38E7EB0F4C}"/>
            </a:ext>
          </a:extLst>
        </xdr:cNvPr>
        <xdr:cNvSpPr txBox="1"/>
      </xdr:nvSpPr>
      <xdr:spPr>
        <a:xfrm>
          <a:off x="201994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68597</xdr:rowOff>
    </xdr:from>
    <xdr:ext cx="469744" cy="259045"/>
    <xdr:sp macro="" textlink="">
      <xdr:nvSpPr>
        <xdr:cNvPr id="362" name="n_3aveValue【保健センター・保健所】&#10;一人当たり面積">
          <a:extLst>
            <a:ext uri="{FF2B5EF4-FFF2-40B4-BE49-F238E27FC236}">
              <a16:creationId xmlns:a16="http://schemas.microsoft.com/office/drawing/2014/main" id="{160715F1-A96E-4738-83E5-1D4F930D1173}"/>
            </a:ext>
          </a:extLst>
        </xdr:cNvPr>
        <xdr:cNvSpPr txBox="1"/>
      </xdr:nvSpPr>
      <xdr:spPr>
        <a:xfrm>
          <a:off x="19310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64025</xdr:rowOff>
    </xdr:from>
    <xdr:ext cx="469744" cy="259045"/>
    <xdr:sp macro="" textlink="">
      <xdr:nvSpPr>
        <xdr:cNvPr id="363" name="n_4aveValue【保健センター・保健所】&#10;一人当たり面積">
          <a:extLst>
            <a:ext uri="{FF2B5EF4-FFF2-40B4-BE49-F238E27FC236}">
              <a16:creationId xmlns:a16="http://schemas.microsoft.com/office/drawing/2014/main" id="{5FED5407-7BEA-48E7-87DD-CF210E5D285D}"/>
            </a:ext>
          </a:extLst>
        </xdr:cNvPr>
        <xdr:cNvSpPr txBox="1"/>
      </xdr:nvSpPr>
      <xdr:spPr>
        <a:xfrm>
          <a:off x="18421427" y="1069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167911</xdr:rowOff>
    </xdr:from>
    <xdr:ext cx="469744" cy="259045"/>
    <xdr:sp macro="" textlink="">
      <xdr:nvSpPr>
        <xdr:cNvPr id="364" name="n_3mainValue【保健センター・保健所】&#10;一人当たり面積">
          <a:extLst>
            <a:ext uri="{FF2B5EF4-FFF2-40B4-BE49-F238E27FC236}">
              <a16:creationId xmlns:a16="http://schemas.microsoft.com/office/drawing/2014/main" id="{13A0B8AF-0718-471E-8B96-6120BEB9A284}"/>
            </a:ext>
          </a:extLst>
        </xdr:cNvPr>
        <xdr:cNvSpPr txBox="1"/>
      </xdr:nvSpPr>
      <xdr:spPr>
        <a:xfrm>
          <a:off x="19310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169435</xdr:rowOff>
    </xdr:from>
    <xdr:ext cx="469744" cy="259045"/>
    <xdr:sp macro="" textlink="">
      <xdr:nvSpPr>
        <xdr:cNvPr id="365" name="n_4mainValue【保健センター・保健所】&#10;一人当たり面積">
          <a:extLst>
            <a:ext uri="{FF2B5EF4-FFF2-40B4-BE49-F238E27FC236}">
              <a16:creationId xmlns:a16="http://schemas.microsoft.com/office/drawing/2014/main" id="{D76BF43F-00A3-42FD-9B9D-A8EC2C40460E}"/>
            </a:ext>
          </a:extLst>
        </xdr:cNvPr>
        <xdr:cNvSpPr txBox="1"/>
      </xdr:nvSpPr>
      <xdr:spPr>
        <a:xfrm>
          <a:off x="18421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6" name="正方形/長方形 365">
          <a:extLst>
            <a:ext uri="{FF2B5EF4-FFF2-40B4-BE49-F238E27FC236}">
              <a16:creationId xmlns:a16="http://schemas.microsoft.com/office/drawing/2014/main" id="{BC79DABB-589D-4BC6-82AB-21AA740D930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7" name="正方形/長方形 366">
          <a:extLst>
            <a:ext uri="{FF2B5EF4-FFF2-40B4-BE49-F238E27FC236}">
              <a16:creationId xmlns:a16="http://schemas.microsoft.com/office/drawing/2014/main" id="{16528007-28DC-4E73-9AD9-CBA970ADFAF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8" name="正方形/長方形 367">
          <a:extLst>
            <a:ext uri="{FF2B5EF4-FFF2-40B4-BE49-F238E27FC236}">
              <a16:creationId xmlns:a16="http://schemas.microsoft.com/office/drawing/2014/main" id="{2B365219-8F33-4B31-B50A-038B2E88319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9" name="正方形/長方形 368">
          <a:extLst>
            <a:ext uri="{FF2B5EF4-FFF2-40B4-BE49-F238E27FC236}">
              <a16:creationId xmlns:a16="http://schemas.microsoft.com/office/drawing/2014/main" id="{47672A93-8F4F-477E-AD2B-6A2ADB31BC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0" name="正方形/長方形 369">
          <a:extLst>
            <a:ext uri="{FF2B5EF4-FFF2-40B4-BE49-F238E27FC236}">
              <a16:creationId xmlns:a16="http://schemas.microsoft.com/office/drawing/2014/main" id="{47D5CF46-2C22-4DAB-9AA9-71B3E599B5A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1" name="正方形/長方形 370">
          <a:extLst>
            <a:ext uri="{FF2B5EF4-FFF2-40B4-BE49-F238E27FC236}">
              <a16:creationId xmlns:a16="http://schemas.microsoft.com/office/drawing/2014/main" id="{B6CA2BC8-A9B4-482B-BE20-001E0ACBFFF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2" name="正方形/長方形 371">
          <a:extLst>
            <a:ext uri="{FF2B5EF4-FFF2-40B4-BE49-F238E27FC236}">
              <a16:creationId xmlns:a16="http://schemas.microsoft.com/office/drawing/2014/main" id="{EB65A574-3BD1-48B8-922D-B56F0F22730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3" name="正方形/長方形 372">
          <a:extLst>
            <a:ext uri="{FF2B5EF4-FFF2-40B4-BE49-F238E27FC236}">
              <a16:creationId xmlns:a16="http://schemas.microsoft.com/office/drawing/2014/main" id="{F8F1C9BF-2BD8-4302-9EED-C0C8699A9D6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74" name="正方形/長方形 373">
          <a:extLst>
            <a:ext uri="{FF2B5EF4-FFF2-40B4-BE49-F238E27FC236}">
              <a16:creationId xmlns:a16="http://schemas.microsoft.com/office/drawing/2014/main" id="{528FDAE2-DBD2-4031-A4A5-F8F5A43D92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5" name="正方形/長方形 374">
          <a:extLst>
            <a:ext uri="{FF2B5EF4-FFF2-40B4-BE49-F238E27FC236}">
              <a16:creationId xmlns:a16="http://schemas.microsoft.com/office/drawing/2014/main" id="{034ACC64-1F16-43A1-B7A2-84C24B9596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6" name="正方形/長方形 375">
          <a:extLst>
            <a:ext uri="{FF2B5EF4-FFF2-40B4-BE49-F238E27FC236}">
              <a16:creationId xmlns:a16="http://schemas.microsoft.com/office/drawing/2014/main" id="{9FB8B754-93E0-4130-88C5-DE6A03ABD1F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7" name="正方形/長方形 376">
          <a:extLst>
            <a:ext uri="{FF2B5EF4-FFF2-40B4-BE49-F238E27FC236}">
              <a16:creationId xmlns:a16="http://schemas.microsoft.com/office/drawing/2014/main" id="{C0959B5B-001B-47FF-AA82-E0E0DFA4D5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8" name="正方形/長方形 377">
          <a:extLst>
            <a:ext uri="{FF2B5EF4-FFF2-40B4-BE49-F238E27FC236}">
              <a16:creationId xmlns:a16="http://schemas.microsoft.com/office/drawing/2014/main" id="{275D7EF6-F84D-4782-8D11-1FC4812C15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9" name="正方形/長方形 378">
          <a:extLst>
            <a:ext uri="{FF2B5EF4-FFF2-40B4-BE49-F238E27FC236}">
              <a16:creationId xmlns:a16="http://schemas.microsoft.com/office/drawing/2014/main" id="{C055290B-3A78-474A-A3AC-30083E5048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0" name="正方形/長方形 379">
          <a:extLst>
            <a:ext uri="{FF2B5EF4-FFF2-40B4-BE49-F238E27FC236}">
              <a16:creationId xmlns:a16="http://schemas.microsoft.com/office/drawing/2014/main" id="{4B4FEE33-5A86-4D4E-9B94-EC95FCD8B8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1" name="正方形/長方形 380">
          <a:extLst>
            <a:ext uri="{FF2B5EF4-FFF2-40B4-BE49-F238E27FC236}">
              <a16:creationId xmlns:a16="http://schemas.microsoft.com/office/drawing/2014/main" id="{AB3AAD7F-159A-48B3-B5E6-DBE5D7A407F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82" name="正方形/長方形 381">
          <a:extLst>
            <a:ext uri="{FF2B5EF4-FFF2-40B4-BE49-F238E27FC236}">
              <a16:creationId xmlns:a16="http://schemas.microsoft.com/office/drawing/2014/main" id="{758E475A-E669-431F-BE14-82DC6A97D00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3" name="正方形/長方形 382">
          <a:extLst>
            <a:ext uri="{FF2B5EF4-FFF2-40B4-BE49-F238E27FC236}">
              <a16:creationId xmlns:a16="http://schemas.microsoft.com/office/drawing/2014/main" id="{DF3DAB49-FE12-4E26-BE4F-091F082101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4" name="正方形/長方形 383">
          <a:extLst>
            <a:ext uri="{FF2B5EF4-FFF2-40B4-BE49-F238E27FC236}">
              <a16:creationId xmlns:a16="http://schemas.microsoft.com/office/drawing/2014/main" id="{25BF255E-ADE5-421E-ADB3-7F9B49C7E6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5" name="正方形/長方形 384">
          <a:extLst>
            <a:ext uri="{FF2B5EF4-FFF2-40B4-BE49-F238E27FC236}">
              <a16:creationId xmlns:a16="http://schemas.microsoft.com/office/drawing/2014/main" id="{2ECA26C3-4219-4308-8F44-39B3D5F3B0A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6" name="正方形/長方形 385">
          <a:extLst>
            <a:ext uri="{FF2B5EF4-FFF2-40B4-BE49-F238E27FC236}">
              <a16:creationId xmlns:a16="http://schemas.microsoft.com/office/drawing/2014/main" id="{AFAEA16B-8BE7-4854-A6EB-CEFEAE9377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7" name="正方形/長方形 386">
          <a:extLst>
            <a:ext uri="{FF2B5EF4-FFF2-40B4-BE49-F238E27FC236}">
              <a16:creationId xmlns:a16="http://schemas.microsoft.com/office/drawing/2014/main" id="{D126DB5B-D449-47B5-B09B-1E5E1BEE80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8" name="正方形/長方形 387">
          <a:extLst>
            <a:ext uri="{FF2B5EF4-FFF2-40B4-BE49-F238E27FC236}">
              <a16:creationId xmlns:a16="http://schemas.microsoft.com/office/drawing/2014/main" id="{9730D5DF-DF1D-4C23-9A47-1A3CB829B29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9" name="正方形/長方形 388">
          <a:extLst>
            <a:ext uri="{FF2B5EF4-FFF2-40B4-BE49-F238E27FC236}">
              <a16:creationId xmlns:a16="http://schemas.microsoft.com/office/drawing/2014/main" id="{F6867734-81C2-4684-B296-CA54D2EB5FB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6D471590-3D73-4247-895E-18E13E1DB5F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1" name="直線コネクタ 390">
          <a:extLst>
            <a:ext uri="{FF2B5EF4-FFF2-40B4-BE49-F238E27FC236}">
              <a16:creationId xmlns:a16="http://schemas.microsoft.com/office/drawing/2014/main" id="{963260FB-6160-42D8-94F8-4D5DE328C6D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5E0AEB6A-73C6-41D2-B686-22DD2D42CE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93" name="直線コネクタ 392">
          <a:extLst>
            <a:ext uri="{FF2B5EF4-FFF2-40B4-BE49-F238E27FC236}">
              <a16:creationId xmlns:a16="http://schemas.microsoft.com/office/drawing/2014/main" id="{A70BC71A-2D8C-4A94-8A18-1268C2936A5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EBFBB0E3-3E78-4427-8288-8A9310B0BDC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95" name="直線コネクタ 394">
          <a:extLst>
            <a:ext uri="{FF2B5EF4-FFF2-40B4-BE49-F238E27FC236}">
              <a16:creationId xmlns:a16="http://schemas.microsoft.com/office/drawing/2014/main" id="{657F0DE5-A0E7-437B-879B-67829C21C5D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670C3A5E-7FEC-45C0-A9A8-9B17A81E0D1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7" name="直線コネクタ 396">
          <a:extLst>
            <a:ext uri="{FF2B5EF4-FFF2-40B4-BE49-F238E27FC236}">
              <a16:creationId xmlns:a16="http://schemas.microsoft.com/office/drawing/2014/main" id="{B3FC59A9-C15C-40AF-A677-21D2F324E0D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9A731657-5717-4E23-AFF4-578011437BF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99" name="直線コネクタ 398">
          <a:extLst>
            <a:ext uri="{FF2B5EF4-FFF2-40B4-BE49-F238E27FC236}">
              <a16:creationId xmlns:a16="http://schemas.microsoft.com/office/drawing/2014/main" id="{A4B9919F-02EB-44F3-855B-593D62558BF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5A470C58-0048-4D3E-BEA6-B78C733F64B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1" name="直線コネクタ 400">
          <a:extLst>
            <a:ext uri="{FF2B5EF4-FFF2-40B4-BE49-F238E27FC236}">
              <a16:creationId xmlns:a16="http://schemas.microsoft.com/office/drawing/2014/main" id="{ABD8AC08-0425-4E90-AB8A-7086FED9FEC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76743A9E-F07B-42E0-A058-0390CEFC592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03" name="直線コネクタ 402">
          <a:extLst>
            <a:ext uri="{FF2B5EF4-FFF2-40B4-BE49-F238E27FC236}">
              <a16:creationId xmlns:a16="http://schemas.microsoft.com/office/drawing/2014/main" id="{F845DC5D-413C-4B73-8663-93D69BBBDF4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64EF79E8-6449-4818-B17D-246845C052A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5" name="直線コネクタ 404">
          <a:extLst>
            <a:ext uri="{FF2B5EF4-FFF2-40B4-BE49-F238E27FC236}">
              <a16:creationId xmlns:a16="http://schemas.microsoft.com/office/drawing/2014/main" id="{97D90432-339B-4F04-84A3-1579BB568A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6" name="【庁舎】&#10;有形固定資産減価償却率グラフ枠">
          <a:extLst>
            <a:ext uri="{FF2B5EF4-FFF2-40B4-BE49-F238E27FC236}">
              <a16:creationId xmlns:a16="http://schemas.microsoft.com/office/drawing/2014/main" id="{DFA0F560-3043-4B6F-86B8-E5B8BF7E403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407" name="直線コネクタ 406">
          <a:extLst>
            <a:ext uri="{FF2B5EF4-FFF2-40B4-BE49-F238E27FC236}">
              <a16:creationId xmlns:a16="http://schemas.microsoft.com/office/drawing/2014/main" id="{CBCA15F9-FD4F-4D31-BB2B-320A590C46A0}"/>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08" name="【庁舎】&#10;有形固定資産減価償却率最小値テキスト">
          <a:extLst>
            <a:ext uri="{FF2B5EF4-FFF2-40B4-BE49-F238E27FC236}">
              <a16:creationId xmlns:a16="http://schemas.microsoft.com/office/drawing/2014/main" id="{2F9D35D9-9CCB-42D4-8946-355FEBBEC4F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09" name="直線コネクタ 408">
          <a:extLst>
            <a:ext uri="{FF2B5EF4-FFF2-40B4-BE49-F238E27FC236}">
              <a16:creationId xmlns:a16="http://schemas.microsoft.com/office/drawing/2014/main" id="{CC295A03-6E36-45D4-A562-84346C0A271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410" name="【庁舎】&#10;有形固定資産減価償却率最大値テキスト">
          <a:extLst>
            <a:ext uri="{FF2B5EF4-FFF2-40B4-BE49-F238E27FC236}">
              <a16:creationId xmlns:a16="http://schemas.microsoft.com/office/drawing/2014/main" id="{A2758872-E17C-4B66-9FC7-E3673C2A5E82}"/>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411" name="直線コネクタ 410">
          <a:extLst>
            <a:ext uri="{FF2B5EF4-FFF2-40B4-BE49-F238E27FC236}">
              <a16:creationId xmlns:a16="http://schemas.microsoft.com/office/drawing/2014/main" id="{E6B2A1A3-2AA9-4A09-AEB6-27884FAC791C}"/>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412" name="【庁舎】&#10;有形固定資産減価償却率平均値テキスト">
          <a:extLst>
            <a:ext uri="{FF2B5EF4-FFF2-40B4-BE49-F238E27FC236}">
              <a16:creationId xmlns:a16="http://schemas.microsoft.com/office/drawing/2014/main" id="{65ECFC3D-7DDD-4E28-A307-EE9A7549B3E3}"/>
            </a:ext>
          </a:extLst>
        </xdr:cNvPr>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413" name="フローチャート: 判断 412">
          <a:extLst>
            <a:ext uri="{FF2B5EF4-FFF2-40B4-BE49-F238E27FC236}">
              <a16:creationId xmlns:a16="http://schemas.microsoft.com/office/drawing/2014/main" id="{033286E7-4D19-42B0-9AD5-4E1BD99ED695}"/>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414" name="フローチャート: 判断 413">
          <a:extLst>
            <a:ext uri="{FF2B5EF4-FFF2-40B4-BE49-F238E27FC236}">
              <a16:creationId xmlns:a16="http://schemas.microsoft.com/office/drawing/2014/main" id="{6271750F-9F4B-495F-A6E9-E5F8E9CEED7B}"/>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415" name="フローチャート: 判断 414">
          <a:extLst>
            <a:ext uri="{FF2B5EF4-FFF2-40B4-BE49-F238E27FC236}">
              <a16:creationId xmlns:a16="http://schemas.microsoft.com/office/drawing/2014/main" id="{DD10D88C-E475-4E6B-A114-98C756CE0E3F}"/>
            </a:ext>
          </a:extLst>
        </xdr:cNvPr>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416" name="フローチャート: 判断 415">
          <a:extLst>
            <a:ext uri="{FF2B5EF4-FFF2-40B4-BE49-F238E27FC236}">
              <a16:creationId xmlns:a16="http://schemas.microsoft.com/office/drawing/2014/main" id="{BDB036AE-4A44-4BCB-A34F-71656537E1BD}"/>
            </a:ext>
          </a:extLst>
        </xdr:cNvPr>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417" name="フローチャート: 判断 416">
          <a:extLst>
            <a:ext uri="{FF2B5EF4-FFF2-40B4-BE49-F238E27FC236}">
              <a16:creationId xmlns:a16="http://schemas.microsoft.com/office/drawing/2014/main" id="{4734541E-2511-4002-B8BF-7C07D149BA48}"/>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261D4F5-F0E3-49AE-AC42-5B171A2A86A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DAD1991-10C0-4B10-9661-E5469080B1D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E76261F-0DB0-43AF-905C-6CAEC8F990A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5A4211D-5D7F-446C-B94E-2B2F20377A0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E9A4F918-40B1-4749-950C-151DE5AA8D5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97245</xdr:rowOff>
    </xdr:from>
    <xdr:to>
      <xdr:col>72</xdr:col>
      <xdr:colOff>38100</xdr:colOff>
      <xdr:row>109</xdr:row>
      <xdr:rowOff>27395</xdr:rowOff>
    </xdr:to>
    <xdr:sp macro="" textlink="">
      <xdr:nvSpPr>
        <xdr:cNvPr id="423" name="楕円 422">
          <a:extLst>
            <a:ext uri="{FF2B5EF4-FFF2-40B4-BE49-F238E27FC236}">
              <a16:creationId xmlns:a16="http://schemas.microsoft.com/office/drawing/2014/main" id="{564A25A5-A3FE-44F9-B98C-74160F887DF4}"/>
            </a:ext>
          </a:extLst>
        </xdr:cNvPr>
        <xdr:cNvSpPr/>
      </xdr:nvSpPr>
      <xdr:spPr>
        <a:xfrm>
          <a:off x="13652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108</xdr:row>
      <xdr:rowOff>90714</xdr:rowOff>
    </xdr:from>
    <xdr:to>
      <xdr:col>67</xdr:col>
      <xdr:colOff>101600</xdr:colOff>
      <xdr:row>109</xdr:row>
      <xdr:rowOff>20864</xdr:rowOff>
    </xdr:to>
    <xdr:sp macro="" textlink="">
      <xdr:nvSpPr>
        <xdr:cNvPr id="424" name="楕円 423">
          <a:extLst>
            <a:ext uri="{FF2B5EF4-FFF2-40B4-BE49-F238E27FC236}">
              <a16:creationId xmlns:a16="http://schemas.microsoft.com/office/drawing/2014/main" id="{06EBAA64-55C4-4709-A4D9-3FB6BF84D0F2}"/>
            </a:ext>
          </a:extLst>
        </xdr:cNvPr>
        <xdr:cNvSpPr/>
      </xdr:nvSpPr>
      <xdr:spPr>
        <a:xfrm>
          <a:off x="12763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141514</xdr:rowOff>
    </xdr:from>
    <xdr:to>
      <xdr:col>71</xdr:col>
      <xdr:colOff>177800</xdr:colOff>
      <xdr:row>108</xdr:row>
      <xdr:rowOff>148045</xdr:rowOff>
    </xdr:to>
    <xdr:cxnSp macro="">
      <xdr:nvCxnSpPr>
        <xdr:cNvPr id="425" name="直線コネクタ 424">
          <a:extLst>
            <a:ext uri="{FF2B5EF4-FFF2-40B4-BE49-F238E27FC236}">
              <a16:creationId xmlns:a16="http://schemas.microsoft.com/office/drawing/2014/main" id="{3F5E360D-4279-48B2-9B0F-87F7553A2D89}"/>
            </a:ext>
          </a:extLst>
        </xdr:cNvPr>
        <xdr:cNvCxnSpPr/>
      </xdr:nvCxnSpPr>
      <xdr:spPr>
        <a:xfrm>
          <a:off x="12814300" y="186581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426" name="n_1aveValue【庁舎】&#10;有形固定資産減価償却率">
          <a:extLst>
            <a:ext uri="{FF2B5EF4-FFF2-40B4-BE49-F238E27FC236}">
              <a16:creationId xmlns:a16="http://schemas.microsoft.com/office/drawing/2014/main" id="{9D3F5A45-B642-4FB4-9961-D640B7ABE35A}"/>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427" name="n_2aveValue【庁舎】&#10;有形固定資産減価償却率">
          <a:extLst>
            <a:ext uri="{FF2B5EF4-FFF2-40B4-BE49-F238E27FC236}">
              <a16:creationId xmlns:a16="http://schemas.microsoft.com/office/drawing/2014/main" id="{471979DA-4919-413E-A282-A6E7D1F4B530}"/>
            </a:ext>
          </a:extLst>
        </xdr:cNvPr>
        <xdr:cNvSpPr txBox="1"/>
      </xdr:nvSpPr>
      <xdr:spPr>
        <a:xfrm>
          <a:off x="14389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65150</xdr:rowOff>
    </xdr:from>
    <xdr:ext cx="405111" cy="259045"/>
    <xdr:sp macro="" textlink="">
      <xdr:nvSpPr>
        <xdr:cNvPr id="428" name="n_3aveValue【庁舎】&#10;有形固定資産減価償却率">
          <a:extLst>
            <a:ext uri="{FF2B5EF4-FFF2-40B4-BE49-F238E27FC236}">
              <a16:creationId xmlns:a16="http://schemas.microsoft.com/office/drawing/2014/main" id="{940D8D50-8284-4174-ABC8-2A166EF17CC3}"/>
            </a:ext>
          </a:extLst>
        </xdr:cNvPr>
        <xdr:cNvSpPr txBox="1"/>
      </xdr:nvSpPr>
      <xdr:spPr>
        <a:xfrm>
          <a:off x="13500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429" name="n_4aveValue【庁舎】&#10;有形固定資産減価償却率">
          <a:extLst>
            <a:ext uri="{FF2B5EF4-FFF2-40B4-BE49-F238E27FC236}">
              <a16:creationId xmlns:a16="http://schemas.microsoft.com/office/drawing/2014/main" id="{1F0688C7-C324-4678-B731-745499741A0B}"/>
            </a:ext>
          </a:extLst>
        </xdr:cNvPr>
        <xdr:cNvSpPr txBox="1"/>
      </xdr:nvSpPr>
      <xdr:spPr>
        <a:xfrm>
          <a:off x="12611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18522</xdr:rowOff>
    </xdr:from>
    <xdr:ext cx="405111" cy="259045"/>
    <xdr:sp macro="" textlink="">
      <xdr:nvSpPr>
        <xdr:cNvPr id="430" name="n_3mainValue【庁舎】&#10;有形固定資産減価償却率">
          <a:extLst>
            <a:ext uri="{FF2B5EF4-FFF2-40B4-BE49-F238E27FC236}">
              <a16:creationId xmlns:a16="http://schemas.microsoft.com/office/drawing/2014/main" id="{0F863AB6-2026-433E-8684-AA4DE14A7321}"/>
            </a:ext>
          </a:extLst>
        </xdr:cNvPr>
        <xdr:cNvSpPr txBox="1"/>
      </xdr:nvSpPr>
      <xdr:spPr>
        <a:xfrm>
          <a:off x="13500744" y="1870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11991</xdr:rowOff>
    </xdr:from>
    <xdr:ext cx="405111" cy="259045"/>
    <xdr:sp macro="" textlink="">
      <xdr:nvSpPr>
        <xdr:cNvPr id="431" name="n_4mainValue【庁舎】&#10;有形固定資産減価償却率">
          <a:extLst>
            <a:ext uri="{FF2B5EF4-FFF2-40B4-BE49-F238E27FC236}">
              <a16:creationId xmlns:a16="http://schemas.microsoft.com/office/drawing/2014/main" id="{196E6754-A86C-4C81-B68D-475BA6CBF885}"/>
            </a:ext>
          </a:extLst>
        </xdr:cNvPr>
        <xdr:cNvSpPr txBox="1"/>
      </xdr:nvSpPr>
      <xdr:spPr>
        <a:xfrm>
          <a:off x="12611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2" name="正方形/長方形 431">
          <a:extLst>
            <a:ext uri="{FF2B5EF4-FFF2-40B4-BE49-F238E27FC236}">
              <a16:creationId xmlns:a16="http://schemas.microsoft.com/office/drawing/2014/main" id="{DEA9BB5E-53D0-4BB8-9E1B-95959A58DE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3" name="正方形/長方形 432">
          <a:extLst>
            <a:ext uri="{FF2B5EF4-FFF2-40B4-BE49-F238E27FC236}">
              <a16:creationId xmlns:a16="http://schemas.microsoft.com/office/drawing/2014/main" id="{F9FE2C5F-1D62-43DD-825D-511D3DB3AD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4" name="正方形/長方形 433">
          <a:extLst>
            <a:ext uri="{FF2B5EF4-FFF2-40B4-BE49-F238E27FC236}">
              <a16:creationId xmlns:a16="http://schemas.microsoft.com/office/drawing/2014/main" id="{50ADC54C-7895-416D-A994-E2B3EB856D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35" name="正方形/長方形 434">
          <a:extLst>
            <a:ext uri="{FF2B5EF4-FFF2-40B4-BE49-F238E27FC236}">
              <a16:creationId xmlns:a16="http://schemas.microsoft.com/office/drawing/2014/main" id="{8A5801DD-04A5-410B-80C1-8D0799BA5C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6" name="正方形/長方形 435">
          <a:extLst>
            <a:ext uri="{FF2B5EF4-FFF2-40B4-BE49-F238E27FC236}">
              <a16:creationId xmlns:a16="http://schemas.microsoft.com/office/drawing/2014/main" id="{91143586-F9A4-476C-B19F-E2DB20343A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7" name="正方形/長方形 436">
          <a:extLst>
            <a:ext uri="{FF2B5EF4-FFF2-40B4-BE49-F238E27FC236}">
              <a16:creationId xmlns:a16="http://schemas.microsoft.com/office/drawing/2014/main" id="{6A5BD70C-4F2C-4A2C-9F9D-B47287FFAAD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8" name="正方形/長方形 437">
          <a:extLst>
            <a:ext uri="{FF2B5EF4-FFF2-40B4-BE49-F238E27FC236}">
              <a16:creationId xmlns:a16="http://schemas.microsoft.com/office/drawing/2014/main" id="{7DAB8095-F7B7-4E00-8595-10CF3C4CC5B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9" name="正方形/長方形 438">
          <a:extLst>
            <a:ext uri="{FF2B5EF4-FFF2-40B4-BE49-F238E27FC236}">
              <a16:creationId xmlns:a16="http://schemas.microsoft.com/office/drawing/2014/main" id="{3FC7CDC4-8384-4B51-B175-24C1658A30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624525F0-A2A7-404A-B479-CAA2927A905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1" name="直線コネクタ 440">
          <a:extLst>
            <a:ext uri="{FF2B5EF4-FFF2-40B4-BE49-F238E27FC236}">
              <a16:creationId xmlns:a16="http://schemas.microsoft.com/office/drawing/2014/main" id="{9F283E22-76F4-4791-BA33-CD70ACA6B48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42" name="直線コネクタ 441">
          <a:extLst>
            <a:ext uri="{FF2B5EF4-FFF2-40B4-BE49-F238E27FC236}">
              <a16:creationId xmlns:a16="http://schemas.microsoft.com/office/drawing/2014/main" id="{E2B64350-CF31-4ACD-96C3-D1F9AD1D0AC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43" name="テキスト ボックス 442">
          <a:extLst>
            <a:ext uri="{FF2B5EF4-FFF2-40B4-BE49-F238E27FC236}">
              <a16:creationId xmlns:a16="http://schemas.microsoft.com/office/drawing/2014/main" id="{5719F158-39CA-4A1F-AD64-575EEDF1EB3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44" name="直線コネクタ 443">
          <a:extLst>
            <a:ext uri="{FF2B5EF4-FFF2-40B4-BE49-F238E27FC236}">
              <a16:creationId xmlns:a16="http://schemas.microsoft.com/office/drawing/2014/main" id="{81E68DB9-AB9B-4840-B24D-31EC203E966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45" name="テキスト ボックス 444">
          <a:extLst>
            <a:ext uri="{FF2B5EF4-FFF2-40B4-BE49-F238E27FC236}">
              <a16:creationId xmlns:a16="http://schemas.microsoft.com/office/drawing/2014/main" id="{76D72CC7-5EEE-4F94-9D0F-2BA9D244C5A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46" name="直線コネクタ 445">
          <a:extLst>
            <a:ext uri="{FF2B5EF4-FFF2-40B4-BE49-F238E27FC236}">
              <a16:creationId xmlns:a16="http://schemas.microsoft.com/office/drawing/2014/main" id="{444AB26D-8C5D-4B48-8A1A-ED061C14591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47" name="テキスト ボックス 446">
          <a:extLst>
            <a:ext uri="{FF2B5EF4-FFF2-40B4-BE49-F238E27FC236}">
              <a16:creationId xmlns:a16="http://schemas.microsoft.com/office/drawing/2014/main" id="{6A860551-D711-463D-A5A1-D1C3FBCF43F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48" name="直線コネクタ 447">
          <a:extLst>
            <a:ext uri="{FF2B5EF4-FFF2-40B4-BE49-F238E27FC236}">
              <a16:creationId xmlns:a16="http://schemas.microsoft.com/office/drawing/2014/main" id="{F7D75754-899A-4B2F-8262-11316339E1A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49" name="テキスト ボックス 448">
          <a:extLst>
            <a:ext uri="{FF2B5EF4-FFF2-40B4-BE49-F238E27FC236}">
              <a16:creationId xmlns:a16="http://schemas.microsoft.com/office/drawing/2014/main" id="{3DEB0A84-A9FF-465F-8E1B-A931F6F5CE7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0" name="直線コネクタ 449">
          <a:extLst>
            <a:ext uri="{FF2B5EF4-FFF2-40B4-BE49-F238E27FC236}">
              <a16:creationId xmlns:a16="http://schemas.microsoft.com/office/drawing/2014/main" id="{25FD57FC-F16C-40EE-AD0A-BC3AD4019DB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B11E429F-9BFE-4145-BFE7-B76A4CC0D99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2" name="【庁舎】&#10;一人当たり面積グラフ枠">
          <a:extLst>
            <a:ext uri="{FF2B5EF4-FFF2-40B4-BE49-F238E27FC236}">
              <a16:creationId xmlns:a16="http://schemas.microsoft.com/office/drawing/2014/main" id="{D1DA70E4-CF71-4695-8CD7-E88DB52F6E6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453" name="直線コネクタ 452">
          <a:extLst>
            <a:ext uri="{FF2B5EF4-FFF2-40B4-BE49-F238E27FC236}">
              <a16:creationId xmlns:a16="http://schemas.microsoft.com/office/drawing/2014/main" id="{282C714C-DB29-4819-8A21-0179C2100CCE}"/>
            </a:ext>
          </a:extLst>
        </xdr:cNvPr>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454" name="【庁舎】&#10;一人当たり面積最小値テキスト">
          <a:extLst>
            <a:ext uri="{FF2B5EF4-FFF2-40B4-BE49-F238E27FC236}">
              <a16:creationId xmlns:a16="http://schemas.microsoft.com/office/drawing/2014/main" id="{0C66113F-262A-4802-BEFB-DE5EFD55899C}"/>
            </a:ext>
          </a:extLst>
        </xdr:cNvPr>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455" name="直線コネクタ 454">
          <a:extLst>
            <a:ext uri="{FF2B5EF4-FFF2-40B4-BE49-F238E27FC236}">
              <a16:creationId xmlns:a16="http://schemas.microsoft.com/office/drawing/2014/main" id="{DCDE12CB-FEAA-4B95-A453-14ECBEFBD3B5}"/>
            </a:ext>
          </a:extLst>
        </xdr:cNvPr>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456" name="【庁舎】&#10;一人当たり面積最大値テキスト">
          <a:extLst>
            <a:ext uri="{FF2B5EF4-FFF2-40B4-BE49-F238E27FC236}">
              <a16:creationId xmlns:a16="http://schemas.microsoft.com/office/drawing/2014/main" id="{6C4B3556-FAF9-4D9D-8D14-74AA97731222}"/>
            </a:ext>
          </a:extLst>
        </xdr:cNvPr>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457" name="直線コネクタ 456">
          <a:extLst>
            <a:ext uri="{FF2B5EF4-FFF2-40B4-BE49-F238E27FC236}">
              <a16:creationId xmlns:a16="http://schemas.microsoft.com/office/drawing/2014/main" id="{D0F404AA-6882-4588-B425-325A1A10F951}"/>
            </a:ext>
          </a:extLst>
        </xdr:cNvPr>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112641</xdr:rowOff>
    </xdr:from>
    <xdr:ext cx="469744" cy="259045"/>
    <xdr:sp macro="" textlink="">
      <xdr:nvSpPr>
        <xdr:cNvPr id="458" name="【庁舎】&#10;一人当たり面積平均値テキスト">
          <a:extLst>
            <a:ext uri="{FF2B5EF4-FFF2-40B4-BE49-F238E27FC236}">
              <a16:creationId xmlns:a16="http://schemas.microsoft.com/office/drawing/2014/main" id="{985ED860-7388-423E-8506-263E52B56565}"/>
            </a:ext>
          </a:extLst>
        </xdr:cNvPr>
        <xdr:cNvSpPr txBox="1"/>
      </xdr:nvSpPr>
      <xdr:spPr>
        <a:xfrm>
          <a:off x="22199600" y="1811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459" name="フローチャート: 判断 458">
          <a:extLst>
            <a:ext uri="{FF2B5EF4-FFF2-40B4-BE49-F238E27FC236}">
              <a16:creationId xmlns:a16="http://schemas.microsoft.com/office/drawing/2014/main" id="{C1CC9EE5-8F48-4885-A1F5-F18E69464E42}"/>
            </a:ext>
          </a:extLst>
        </xdr:cNvPr>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460" name="フローチャート: 判断 459">
          <a:extLst>
            <a:ext uri="{FF2B5EF4-FFF2-40B4-BE49-F238E27FC236}">
              <a16:creationId xmlns:a16="http://schemas.microsoft.com/office/drawing/2014/main" id="{4F9B1F8B-A19E-47CB-9D36-33819DC36077}"/>
            </a:ext>
          </a:extLst>
        </xdr:cNvPr>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461" name="フローチャート: 判断 460">
          <a:extLst>
            <a:ext uri="{FF2B5EF4-FFF2-40B4-BE49-F238E27FC236}">
              <a16:creationId xmlns:a16="http://schemas.microsoft.com/office/drawing/2014/main" id="{3554B217-8A23-41A2-9A06-7F0F7EA4CF34}"/>
            </a:ext>
          </a:extLst>
        </xdr:cNvPr>
        <xdr:cNvSpPr/>
      </xdr:nvSpPr>
      <xdr:spPr>
        <a:xfrm>
          <a:off x="20383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462" name="フローチャート: 判断 461">
          <a:extLst>
            <a:ext uri="{FF2B5EF4-FFF2-40B4-BE49-F238E27FC236}">
              <a16:creationId xmlns:a16="http://schemas.microsoft.com/office/drawing/2014/main" id="{15724BC7-CB8B-4DCA-91FA-615F6F44E67D}"/>
            </a:ext>
          </a:extLst>
        </xdr:cNvPr>
        <xdr:cNvSpPr/>
      </xdr:nvSpPr>
      <xdr:spPr>
        <a:xfrm>
          <a:off x="19494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463" name="フローチャート: 判断 462">
          <a:extLst>
            <a:ext uri="{FF2B5EF4-FFF2-40B4-BE49-F238E27FC236}">
              <a16:creationId xmlns:a16="http://schemas.microsoft.com/office/drawing/2014/main" id="{929E574B-1FD5-4541-9540-49EC0019D0A4}"/>
            </a:ext>
          </a:extLst>
        </xdr:cNvPr>
        <xdr:cNvSpPr/>
      </xdr:nvSpPr>
      <xdr:spPr>
        <a:xfrm>
          <a:off x="18605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2DB96459-22CD-452C-BFE9-EE1BDFC3B9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D16FE0EE-4EFE-4A1D-B55B-9E06FC1EEC7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555227DA-DE19-4E21-A42D-F793D4ED3E3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369176D-789E-400C-A261-49A23C37BB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38B03F5-003F-4782-8ACB-6EC6E5B7DE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121869</xdr:rowOff>
    </xdr:from>
    <xdr:to>
      <xdr:col>102</xdr:col>
      <xdr:colOff>165100</xdr:colOff>
      <xdr:row>106</xdr:row>
      <xdr:rowOff>52019</xdr:rowOff>
    </xdr:to>
    <xdr:sp macro="" textlink="">
      <xdr:nvSpPr>
        <xdr:cNvPr id="469" name="楕円 468">
          <a:extLst>
            <a:ext uri="{FF2B5EF4-FFF2-40B4-BE49-F238E27FC236}">
              <a16:creationId xmlns:a16="http://schemas.microsoft.com/office/drawing/2014/main" id="{81C20BCF-1E59-41B9-B531-76115E3C21D5}"/>
            </a:ext>
          </a:extLst>
        </xdr:cNvPr>
        <xdr:cNvSpPr/>
      </xdr:nvSpPr>
      <xdr:spPr>
        <a:xfrm>
          <a:off x="19494500" y="181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123698</xdr:rowOff>
    </xdr:from>
    <xdr:to>
      <xdr:col>98</xdr:col>
      <xdr:colOff>38100</xdr:colOff>
      <xdr:row>106</xdr:row>
      <xdr:rowOff>53848</xdr:rowOff>
    </xdr:to>
    <xdr:sp macro="" textlink="">
      <xdr:nvSpPr>
        <xdr:cNvPr id="470" name="楕円 469">
          <a:extLst>
            <a:ext uri="{FF2B5EF4-FFF2-40B4-BE49-F238E27FC236}">
              <a16:creationId xmlns:a16="http://schemas.microsoft.com/office/drawing/2014/main" id="{5DBC346A-16A7-4AAD-A8BE-D8562B44D7A2}"/>
            </a:ext>
          </a:extLst>
        </xdr:cNvPr>
        <xdr:cNvSpPr/>
      </xdr:nvSpPr>
      <xdr:spPr>
        <a:xfrm>
          <a:off x="18605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xdr:rowOff>
    </xdr:from>
    <xdr:to>
      <xdr:col>102</xdr:col>
      <xdr:colOff>114300</xdr:colOff>
      <xdr:row>106</xdr:row>
      <xdr:rowOff>3048</xdr:rowOff>
    </xdr:to>
    <xdr:cxnSp macro="">
      <xdr:nvCxnSpPr>
        <xdr:cNvPr id="471" name="直線コネクタ 470">
          <a:extLst>
            <a:ext uri="{FF2B5EF4-FFF2-40B4-BE49-F238E27FC236}">
              <a16:creationId xmlns:a16="http://schemas.microsoft.com/office/drawing/2014/main" id="{CCF068A0-3F07-47B9-9D81-C36D858944D7}"/>
            </a:ext>
          </a:extLst>
        </xdr:cNvPr>
        <xdr:cNvCxnSpPr/>
      </xdr:nvCxnSpPr>
      <xdr:spPr>
        <a:xfrm flipV="1">
          <a:off x="18656300" y="1817491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102379</xdr:rowOff>
    </xdr:from>
    <xdr:ext cx="469744" cy="259045"/>
    <xdr:sp macro="" textlink="">
      <xdr:nvSpPr>
        <xdr:cNvPr id="472" name="n_1aveValue【庁舎】&#10;一人当たり面積">
          <a:extLst>
            <a:ext uri="{FF2B5EF4-FFF2-40B4-BE49-F238E27FC236}">
              <a16:creationId xmlns:a16="http://schemas.microsoft.com/office/drawing/2014/main" id="{881C868D-0EEC-47DE-ABDE-FA9F404792E9}"/>
            </a:ext>
          </a:extLst>
        </xdr:cNvPr>
        <xdr:cNvSpPr txBox="1"/>
      </xdr:nvSpPr>
      <xdr:spPr>
        <a:xfrm>
          <a:off x="210757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106036</xdr:rowOff>
    </xdr:from>
    <xdr:ext cx="469744" cy="259045"/>
    <xdr:sp macro="" textlink="">
      <xdr:nvSpPr>
        <xdr:cNvPr id="473" name="n_2aveValue【庁舎】&#10;一人当たり面積">
          <a:extLst>
            <a:ext uri="{FF2B5EF4-FFF2-40B4-BE49-F238E27FC236}">
              <a16:creationId xmlns:a16="http://schemas.microsoft.com/office/drawing/2014/main" id="{AD12EF51-7263-46DC-B978-EAA69167B185}"/>
            </a:ext>
          </a:extLst>
        </xdr:cNvPr>
        <xdr:cNvSpPr txBox="1"/>
      </xdr:nvSpPr>
      <xdr:spPr>
        <a:xfrm>
          <a:off x="201994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103497</xdr:rowOff>
    </xdr:from>
    <xdr:ext cx="469744" cy="259045"/>
    <xdr:sp macro="" textlink="">
      <xdr:nvSpPr>
        <xdr:cNvPr id="474" name="n_3aveValue【庁舎】&#10;一人当たり面積">
          <a:extLst>
            <a:ext uri="{FF2B5EF4-FFF2-40B4-BE49-F238E27FC236}">
              <a16:creationId xmlns:a16="http://schemas.microsoft.com/office/drawing/2014/main" id="{19312226-8029-4B2B-BF5D-1F2E1F7D1F5D}"/>
            </a:ext>
          </a:extLst>
        </xdr:cNvPr>
        <xdr:cNvSpPr txBox="1"/>
      </xdr:nvSpPr>
      <xdr:spPr>
        <a:xfrm>
          <a:off x="19310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89324</xdr:rowOff>
    </xdr:from>
    <xdr:ext cx="469744" cy="259045"/>
    <xdr:sp macro="" textlink="">
      <xdr:nvSpPr>
        <xdr:cNvPr id="475" name="n_4aveValue【庁舎】&#10;一人当たり面積">
          <a:extLst>
            <a:ext uri="{FF2B5EF4-FFF2-40B4-BE49-F238E27FC236}">
              <a16:creationId xmlns:a16="http://schemas.microsoft.com/office/drawing/2014/main" id="{A5ABC9B7-79E7-44E8-AC98-017E9F6BDE07}"/>
            </a:ext>
          </a:extLst>
        </xdr:cNvPr>
        <xdr:cNvSpPr txBox="1"/>
      </xdr:nvSpPr>
      <xdr:spPr>
        <a:xfrm>
          <a:off x="18421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68546</xdr:rowOff>
    </xdr:from>
    <xdr:ext cx="469744" cy="259045"/>
    <xdr:sp macro="" textlink="">
      <xdr:nvSpPr>
        <xdr:cNvPr id="476" name="n_3mainValue【庁舎】&#10;一人当たり面積">
          <a:extLst>
            <a:ext uri="{FF2B5EF4-FFF2-40B4-BE49-F238E27FC236}">
              <a16:creationId xmlns:a16="http://schemas.microsoft.com/office/drawing/2014/main" id="{61C0AD4E-BDF9-4FE1-9D74-46445B01C6E5}"/>
            </a:ext>
          </a:extLst>
        </xdr:cNvPr>
        <xdr:cNvSpPr txBox="1"/>
      </xdr:nvSpPr>
      <xdr:spPr>
        <a:xfrm>
          <a:off x="19310427" y="1789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70375</xdr:rowOff>
    </xdr:from>
    <xdr:ext cx="469744" cy="259045"/>
    <xdr:sp macro="" textlink="">
      <xdr:nvSpPr>
        <xdr:cNvPr id="477" name="n_4mainValue【庁舎】&#10;一人当たり面積">
          <a:extLst>
            <a:ext uri="{FF2B5EF4-FFF2-40B4-BE49-F238E27FC236}">
              <a16:creationId xmlns:a16="http://schemas.microsoft.com/office/drawing/2014/main" id="{C2444CFB-0A6A-435F-823A-C72B78E59283}"/>
            </a:ext>
          </a:extLst>
        </xdr:cNvPr>
        <xdr:cNvSpPr txBox="1"/>
      </xdr:nvSpPr>
      <xdr:spPr>
        <a:xfrm>
          <a:off x="18421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8" name="正方形/長方形 477">
          <a:extLst>
            <a:ext uri="{FF2B5EF4-FFF2-40B4-BE49-F238E27FC236}">
              <a16:creationId xmlns:a16="http://schemas.microsoft.com/office/drawing/2014/main" id="{A4C0A484-0F46-45E7-A844-693988A4895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9" name="正方形/長方形 478">
          <a:extLst>
            <a:ext uri="{FF2B5EF4-FFF2-40B4-BE49-F238E27FC236}">
              <a16:creationId xmlns:a16="http://schemas.microsoft.com/office/drawing/2014/main" id="{E1EF032F-8AA8-4C74-904F-0EA9B428DB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0" name="テキスト ボックス 479">
          <a:extLst>
            <a:ext uri="{FF2B5EF4-FFF2-40B4-BE49-F238E27FC236}">
              <a16:creationId xmlns:a16="http://schemas.microsoft.com/office/drawing/2014/main" id="{FC3B58D7-3351-4B74-BB00-4C38D2D613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U12" sqref="AU12:AX1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3736487</v>
      </c>
      <c r="BO4" s="485"/>
      <c r="BP4" s="485"/>
      <c r="BQ4" s="485"/>
      <c r="BR4" s="485"/>
      <c r="BS4" s="485"/>
      <c r="BT4" s="485"/>
      <c r="BU4" s="486"/>
      <c r="BV4" s="484">
        <v>4101938</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11.4</v>
      </c>
      <c r="CU4" s="625"/>
      <c r="CV4" s="625"/>
      <c r="CW4" s="625"/>
      <c r="CX4" s="625"/>
      <c r="CY4" s="625"/>
      <c r="CZ4" s="625"/>
      <c r="DA4" s="626"/>
      <c r="DB4" s="624">
        <v>11.7</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3483938</v>
      </c>
      <c r="BO5" s="456"/>
      <c r="BP5" s="456"/>
      <c r="BQ5" s="456"/>
      <c r="BR5" s="456"/>
      <c r="BS5" s="456"/>
      <c r="BT5" s="456"/>
      <c r="BU5" s="457"/>
      <c r="BV5" s="455">
        <v>3911276</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94.5</v>
      </c>
      <c r="CU5" s="453"/>
      <c r="CV5" s="453"/>
      <c r="CW5" s="453"/>
      <c r="CX5" s="453"/>
      <c r="CY5" s="453"/>
      <c r="CZ5" s="453"/>
      <c r="DA5" s="454"/>
      <c r="DB5" s="452">
        <v>89.7</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252549</v>
      </c>
      <c r="BO6" s="456"/>
      <c r="BP6" s="456"/>
      <c r="BQ6" s="456"/>
      <c r="BR6" s="456"/>
      <c r="BS6" s="456"/>
      <c r="BT6" s="456"/>
      <c r="BU6" s="457"/>
      <c r="BV6" s="455">
        <v>190662</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95.2</v>
      </c>
      <c r="CU6" s="599"/>
      <c r="CV6" s="599"/>
      <c r="CW6" s="599"/>
      <c r="CX6" s="599"/>
      <c r="CY6" s="599"/>
      <c r="CZ6" s="599"/>
      <c r="DA6" s="600"/>
      <c r="DB6" s="598">
        <v>92.4</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83251</v>
      </c>
      <c r="BO7" s="456"/>
      <c r="BP7" s="456"/>
      <c r="BQ7" s="456"/>
      <c r="BR7" s="456"/>
      <c r="BS7" s="456"/>
      <c r="BT7" s="456"/>
      <c r="BU7" s="457"/>
      <c r="BV7" s="455">
        <v>16175</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1478693</v>
      </c>
      <c r="CU7" s="456"/>
      <c r="CV7" s="456"/>
      <c r="CW7" s="456"/>
      <c r="CX7" s="456"/>
      <c r="CY7" s="456"/>
      <c r="CZ7" s="456"/>
      <c r="DA7" s="457"/>
      <c r="DB7" s="455">
        <v>1493008</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103</v>
      </c>
      <c r="AV8" s="514"/>
      <c r="AW8" s="514"/>
      <c r="AX8" s="514"/>
      <c r="AY8" s="469" t="s">
        <v>111</v>
      </c>
      <c r="AZ8" s="470"/>
      <c r="BA8" s="470"/>
      <c r="BB8" s="470"/>
      <c r="BC8" s="470"/>
      <c r="BD8" s="470"/>
      <c r="BE8" s="470"/>
      <c r="BF8" s="470"/>
      <c r="BG8" s="470"/>
      <c r="BH8" s="470"/>
      <c r="BI8" s="470"/>
      <c r="BJ8" s="470"/>
      <c r="BK8" s="470"/>
      <c r="BL8" s="470"/>
      <c r="BM8" s="471"/>
      <c r="BN8" s="455">
        <v>169298</v>
      </c>
      <c r="BO8" s="456"/>
      <c r="BP8" s="456"/>
      <c r="BQ8" s="456"/>
      <c r="BR8" s="456"/>
      <c r="BS8" s="456"/>
      <c r="BT8" s="456"/>
      <c r="BU8" s="457"/>
      <c r="BV8" s="455">
        <v>174487</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0.12</v>
      </c>
      <c r="CU8" s="559"/>
      <c r="CV8" s="559"/>
      <c r="CW8" s="559"/>
      <c r="CX8" s="559"/>
      <c r="CY8" s="559"/>
      <c r="CZ8" s="559"/>
      <c r="DA8" s="560"/>
      <c r="DB8" s="558">
        <v>0.12</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1398</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-5189</v>
      </c>
      <c r="BO9" s="456"/>
      <c r="BP9" s="456"/>
      <c r="BQ9" s="456"/>
      <c r="BR9" s="456"/>
      <c r="BS9" s="456"/>
      <c r="BT9" s="456"/>
      <c r="BU9" s="457"/>
      <c r="BV9" s="455">
        <v>84480</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19.899999999999999</v>
      </c>
      <c r="CU9" s="453"/>
      <c r="CV9" s="453"/>
      <c r="CW9" s="453"/>
      <c r="CX9" s="453"/>
      <c r="CY9" s="453"/>
      <c r="CZ9" s="453"/>
      <c r="DA9" s="454"/>
      <c r="DB9" s="452">
        <v>19.7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1472</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100731</v>
      </c>
      <c r="BO10" s="456"/>
      <c r="BP10" s="456"/>
      <c r="BQ10" s="456"/>
      <c r="BR10" s="456"/>
      <c r="BS10" s="456"/>
      <c r="BT10" s="456"/>
      <c r="BU10" s="457"/>
      <c r="BV10" s="455">
        <v>1021</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1368</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107</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55900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132</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1362</v>
      </c>
      <c r="S13" s="543"/>
      <c r="T13" s="543"/>
      <c r="U13" s="543"/>
      <c r="V13" s="544"/>
      <c r="W13" s="545" t="s">
        <v>142</v>
      </c>
      <c r="X13" s="441"/>
      <c r="Y13" s="441"/>
      <c r="Z13" s="441"/>
      <c r="AA13" s="441"/>
      <c r="AB13" s="442"/>
      <c r="AC13" s="408">
        <v>85</v>
      </c>
      <c r="AD13" s="409"/>
      <c r="AE13" s="409"/>
      <c r="AF13" s="409"/>
      <c r="AG13" s="410"/>
      <c r="AH13" s="408">
        <v>107</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95542</v>
      </c>
      <c r="BO13" s="456"/>
      <c r="BP13" s="456"/>
      <c r="BQ13" s="456"/>
      <c r="BR13" s="456"/>
      <c r="BS13" s="456"/>
      <c r="BT13" s="456"/>
      <c r="BU13" s="457"/>
      <c r="BV13" s="455">
        <v>29601</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12.7</v>
      </c>
      <c r="CU13" s="453"/>
      <c r="CV13" s="453"/>
      <c r="CW13" s="453"/>
      <c r="CX13" s="453"/>
      <c r="CY13" s="453"/>
      <c r="CZ13" s="453"/>
      <c r="DA13" s="454"/>
      <c r="DB13" s="452">
        <v>10.6</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1395</v>
      </c>
      <c r="S14" s="543"/>
      <c r="T14" s="543"/>
      <c r="U14" s="543"/>
      <c r="V14" s="544"/>
      <c r="W14" s="546"/>
      <c r="X14" s="444"/>
      <c r="Y14" s="444"/>
      <c r="Z14" s="444"/>
      <c r="AA14" s="444"/>
      <c r="AB14" s="445"/>
      <c r="AC14" s="535">
        <v>12.3</v>
      </c>
      <c r="AD14" s="536"/>
      <c r="AE14" s="536"/>
      <c r="AF14" s="536"/>
      <c r="AG14" s="537"/>
      <c r="AH14" s="535">
        <v>14.5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21.3</v>
      </c>
      <c r="CU14" s="553"/>
      <c r="CV14" s="553"/>
      <c r="CW14" s="553"/>
      <c r="CX14" s="553"/>
      <c r="CY14" s="553"/>
      <c r="CZ14" s="553"/>
      <c r="DA14" s="554"/>
      <c r="DB14" s="552">
        <v>26.6</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149</v>
      </c>
      <c r="N15" s="540"/>
      <c r="O15" s="540"/>
      <c r="P15" s="540"/>
      <c r="Q15" s="541"/>
      <c r="R15" s="542">
        <v>1389</v>
      </c>
      <c r="S15" s="543"/>
      <c r="T15" s="543"/>
      <c r="U15" s="543"/>
      <c r="V15" s="544"/>
      <c r="W15" s="545" t="s">
        <v>150</v>
      </c>
      <c r="X15" s="441"/>
      <c r="Y15" s="441"/>
      <c r="Z15" s="441"/>
      <c r="AA15" s="441"/>
      <c r="AB15" s="442"/>
      <c r="AC15" s="408">
        <v>201</v>
      </c>
      <c r="AD15" s="409"/>
      <c r="AE15" s="409"/>
      <c r="AF15" s="409"/>
      <c r="AG15" s="410"/>
      <c r="AH15" s="408">
        <v>246</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174205</v>
      </c>
      <c r="BO15" s="485"/>
      <c r="BP15" s="485"/>
      <c r="BQ15" s="485"/>
      <c r="BR15" s="485"/>
      <c r="BS15" s="485"/>
      <c r="BT15" s="485"/>
      <c r="BU15" s="486"/>
      <c r="BV15" s="484">
        <v>159621</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29.1</v>
      </c>
      <c r="AD16" s="536"/>
      <c r="AE16" s="536"/>
      <c r="AF16" s="536"/>
      <c r="AG16" s="537"/>
      <c r="AH16" s="535">
        <v>33.200000000000003</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1430062</v>
      </c>
      <c r="BO16" s="456"/>
      <c r="BP16" s="456"/>
      <c r="BQ16" s="456"/>
      <c r="BR16" s="456"/>
      <c r="BS16" s="456"/>
      <c r="BT16" s="456"/>
      <c r="BU16" s="457"/>
      <c r="BV16" s="455">
        <v>1415069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405</v>
      </c>
      <c r="AD17" s="409"/>
      <c r="AE17" s="409"/>
      <c r="AF17" s="409"/>
      <c r="AG17" s="410"/>
      <c r="AH17" s="408">
        <v>387</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209844</v>
      </c>
      <c r="BO17" s="456"/>
      <c r="BP17" s="456"/>
      <c r="BQ17" s="456"/>
      <c r="BR17" s="456"/>
      <c r="BS17" s="456"/>
      <c r="BT17" s="456"/>
      <c r="BU17" s="457"/>
      <c r="BV17" s="455">
        <v>192547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57.97</v>
      </c>
      <c r="M18" s="508"/>
      <c r="N18" s="508"/>
      <c r="O18" s="508"/>
      <c r="P18" s="508"/>
      <c r="Q18" s="508"/>
      <c r="R18" s="509"/>
      <c r="S18" s="509"/>
      <c r="T18" s="509"/>
      <c r="U18" s="509"/>
      <c r="V18" s="510"/>
      <c r="W18" s="526"/>
      <c r="X18" s="527"/>
      <c r="Y18" s="527"/>
      <c r="Z18" s="527"/>
      <c r="AA18" s="527"/>
      <c r="AB18" s="551"/>
      <c r="AC18" s="425">
        <v>58.6</v>
      </c>
      <c r="AD18" s="426"/>
      <c r="AE18" s="426"/>
      <c r="AF18" s="426"/>
      <c r="AG18" s="511"/>
      <c r="AH18" s="425">
        <v>52.3</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1446819</v>
      </c>
      <c r="BO18" s="456"/>
      <c r="BP18" s="456"/>
      <c r="BQ18" s="456"/>
      <c r="BR18" s="456"/>
      <c r="BS18" s="456"/>
      <c r="BT18" s="456"/>
      <c r="BU18" s="457"/>
      <c r="BV18" s="455">
        <v>1387754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24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2373321</v>
      </c>
      <c r="BO19" s="456"/>
      <c r="BP19" s="456"/>
      <c r="BQ19" s="456"/>
      <c r="BR19" s="456"/>
      <c r="BS19" s="456"/>
      <c r="BT19" s="456"/>
      <c r="BU19" s="457"/>
      <c r="BV19" s="455">
        <v>2123600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575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4220678</v>
      </c>
      <c r="BO22" s="485"/>
      <c r="BP22" s="485"/>
      <c r="BQ22" s="485"/>
      <c r="BR22" s="485"/>
      <c r="BS22" s="485"/>
      <c r="BT22" s="485"/>
      <c r="BU22" s="486"/>
      <c r="BV22" s="484">
        <v>4506629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3766997</v>
      </c>
      <c r="BO23" s="456"/>
      <c r="BP23" s="456"/>
      <c r="BQ23" s="456"/>
      <c r="BR23" s="456"/>
      <c r="BS23" s="456"/>
      <c r="BT23" s="456"/>
      <c r="BU23" s="457"/>
      <c r="BV23" s="455">
        <v>4009308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6500</v>
      </c>
      <c r="R24" s="409"/>
      <c r="S24" s="409"/>
      <c r="T24" s="409"/>
      <c r="U24" s="409"/>
      <c r="V24" s="410"/>
      <c r="W24" s="498"/>
      <c r="X24" s="435"/>
      <c r="Y24" s="436"/>
      <c r="Z24" s="411" t="s">
        <v>175</v>
      </c>
      <c r="AA24" s="412"/>
      <c r="AB24" s="412"/>
      <c r="AC24" s="412"/>
      <c r="AD24" s="412"/>
      <c r="AE24" s="412"/>
      <c r="AF24" s="412"/>
      <c r="AG24" s="413"/>
      <c r="AH24" s="408">
        <v>33</v>
      </c>
      <c r="AI24" s="409"/>
      <c r="AJ24" s="409"/>
      <c r="AK24" s="409"/>
      <c r="AL24" s="410"/>
      <c r="AM24" s="408">
        <v>101277</v>
      </c>
      <c r="AN24" s="409"/>
      <c r="AO24" s="409"/>
      <c r="AP24" s="409"/>
      <c r="AQ24" s="409"/>
      <c r="AR24" s="410"/>
      <c r="AS24" s="408">
        <v>3069</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3826508</v>
      </c>
      <c r="BO24" s="456"/>
      <c r="BP24" s="456"/>
      <c r="BQ24" s="456"/>
      <c r="BR24" s="456"/>
      <c r="BS24" s="456"/>
      <c r="BT24" s="456"/>
      <c r="BU24" s="457"/>
      <c r="BV24" s="455">
        <v>4078814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1</v>
      </c>
      <c r="M25" s="409"/>
      <c r="N25" s="409"/>
      <c r="O25" s="409"/>
      <c r="P25" s="410"/>
      <c r="Q25" s="408">
        <v>5500</v>
      </c>
      <c r="R25" s="409"/>
      <c r="S25" s="409"/>
      <c r="T25" s="409"/>
      <c r="U25" s="409"/>
      <c r="V25" s="410"/>
      <c r="W25" s="498"/>
      <c r="X25" s="435"/>
      <c r="Y25" s="436"/>
      <c r="Z25" s="411" t="s">
        <v>178</v>
      </c>
      <c r="AA25" s="412"/>
      <c r="AB25" s="412"/>
      <c r="AC25" s="412"/>
      <c r="AD25" s="412"/>
      <c r="AE25" s="412"/>
      <c r="AF25" s="412"/>
      <c r="AG25" s="413"/>
      <c r="AH25" s="408" t="s">
        <v>179</v>
      </c>
      <c r="AI25" s="409"/>
      <c r="AJ25" s="409"/>
      <c r="AK25" s="409"/>
      <c r="AL25" s="410"/>
      <c r="AM25" s="408" t="s">
        <v>179</v>
      </c>
      <c r="AN25" s="409"/>
      <c r="AO25" s="409"/>
      <c r="AP25" s="409"/>
      <c r="AQ25" s="409"/>
      <c r="AR25" s="410"/>
      <c r="AS25" s="408" t="s">
        <v>132</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2442231</v>
      </c>
      <c r="BO25" s="485"/>
      <c r="BP25" s="485"/>
      <c r="BQ25" s="485"/>
      <c r="BR25" s="485"/>
      <c r="BS25" s="485"/>
      <c r="BT25" s="485"/>
      <c r="BU25" s="486"/>
      <c r="BV25" s="484">
        <v>362695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181</v>
      </c>
      <c r="F26" s="412"/>
      <c r="G26" s="412"/>
      <c r="H26" s="412"/>
      <c r="I26" s="412"/>
      <c r="J26" s="412"/>
      <c r="K26" s="413"/>
      <c r="L26" s="408">
        <v>1</v>
      </c>
      <c r="M26" s="409"/>
      <c r="N26" s="409"/>
      <c r="O26" s="409"/>
      <c r="P26" s="410"/>
      <c r="Q26" s="408">
        <v>5200</v>
      </c>
      <c r="R26" s="409"/>
      <c r="S26" s="409"/>
      <c r="T26" s="409"/>
      <c r="U26" s="409"/>
      <c r="V26" s="410"/>
      <c r="W26" s="498"/>
      <c r="X26" s="435"/>
      <c r="Y26" s="436"/>
      <c r="Z26" s="411" t="s">
        <v>182</v>
      </c>
      <c r="AA26" s="466"/>
      <c r="AB26" s="466"/>
      <c r="AC26" s="466"/>
      <c r="AD26" s="466"/>
      <c r="AE26" s="466"/>
      <c r="AF26" s="466"/>
      <c r="AG26" s="467"/>
      <c r="AH26" s="408" t="s">
        <v>132</v>
      </c>
      <c r="AI26" s="409"/>
      <c r="AJ26" s="409"/>
      <c r="AK26" s="409"/>
      <c r="AL26" s="410"/>
      <c r="AM26" s="408" t="s">
        <v>132</v>
      </c>
      <c r="AN26" s="409"/>
      <c r="AO26" s="409"/>
      <c r="AP26" s="409"/>
      <c r="AQ26" s="409"/>
      <c r="AR26" s="410"/>
      <c r="AS26" s="408" t="s">
        <v>132</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179</v>
      </c>
      <c r="BO26" s="456"/>
      <c r="BP26" s="456"/>
      <c r="BQ26" s="456"/>
      <c r="BR26" s="456"/>
      <c r="BS26" s="456"/>
      <c r="BT26" s="456"/>
      <c r="BU26" s="457"/>
      <c r="BV26" s="455" t="s">
        <v>132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184</v>
      </c>
      <c r="F27" s="412"/>
      <c r="G27" s="412"/>
      <c r="H27" s="412"/>
      <c r="I27" s="412"/>
      <c r="J27" s="412"/>
      <c r="K27" s="413"/>
      <c r="L27" s="408">
        <v>1</v>
      </c>
      <c r="M27" s="409"/>
      <c r="N27" s="409"/>
      <c r="O27" s="409"/>
      <c r="P27" s="410"/>
      <c r="Q27" s="408">
        <v>2630</v>
      </c>
      <c r="R27" s="409"/>
      <c r="S27" s="409"/>
      <c r="T27" s="409"/>
      <c r="U27" s="409"/>
      <c r="V27" s="410"/>
      <c r="W27" s="498"/>
      <c r="X27" s="435"/>
      <c r="Y27" s="436"/>
      <c r="Z27" s="411" t="s">
        <v>185</v>
      </c>
      <c r="AA27" s="412"/>
      <c r="AB27" s="412"/>
      <c r="AC27" s="412"/>
      <c r="AD27" s="412"/>
      <c r="AE27" s="412"/>
      <c r="AF27" s="412"/>
      <c r="AG27" s="413"/>
      <c r="AH27" s="408">
        <v>3</v>
      </c>
      <c r="AI27" s="409"/>
      <c r="AJ27" s="409"/>
      <c r="AK27" s="409"/>
      <c r="AL27" s="410"/>
      <c r="AM27" s="408">
        <v>6219</v>
      </c>
      <c r="AN27" s="409"/>
      <c r="AO27" s="409"/>
      <c r="AP27" s="409"/>
      <c r="AQ27" s="409"/>
      <c r="AR27" s="410"/>
      <c r="AS27" s="408">
        <v>2073</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t="s">
        <v>132</v>
      </c>
      <c r="BO27" s="490"/>
      <c r="BP27" s="490"/>
      <c r="BQ27" s="490"/>
      <c r="BR27" s="490"/>
      <c r="BS27" s="490"/>
      <c r="BT27" s="490"/>
      <c r="BU27" s="491"/>
      <c r="BV27" s="489" t="s">
        <v>132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2200</v>
      </c>
      <c r="R28" s="409"/>
      <c r="S28" s="409"/>
      <c r="T28" s="409"/>
      <c r="U28" s="409"/>
      <c r="V28" s="410"/>
      <c r="W28" s="498"/>
      <c r="X28" s="435"/>
      <c r="Y28" s="436"/>
      <c r="Z28" s="411" t="s">
        <v>188</v>
      </c>
      <c r="AA28" s="412"/>
      <c r="AB28" s="412"/>
      <c r="AC28" s="412"/>
      <c r="AD28" s="412"/>
      <c r="AE28" s="412"/>
      <c r="AF28" s="412"/>
      <c r="AG28" s="413"/>
      <c r="AH28" s="408" t="s">
        <v>179</v>
      </c>
      <c r="AI28" s="409"/>
      <c r="AJ28" s="409"/>
      <c r="AK28" s="409"/>
      <c r="AL28" s="410"/>
      <c r="AM28" s="408" t="s">
        <v>179</v>
      </c>
      <c r="AN28" s="409"/>
      <c r="AO28" s="409"/>
      <c r="AP28" s="409"/>
      <c r="AQ28" s="409"/>
      <c r="AR28" s="410"/>
      <c r="AS28" s="408" t="s">
        <v>132</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215538</v>
      </c>
      <c r="BO28" s="485"/>
      <c r="BP28" s="485"/>
      <c r="BQ28" s="485"/>
      <c r="BR28" s="485"/>
      <c r="BS28" s="485"/>
      <c r="BT28" s="485"/>
      <c r="BU28" s="486"/>
      <c r="BV28" s="484">
        <v>114807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6</v>
      </c>
      <c r="M29" s="409"/>
      <c r="N29" s="409"/>
      <c r="O29" s="409"/>
      <c r="P29" s="410"/>
      <c r="Q29" s="408">
        <v>2000</v>
      </c>
      <c r="R29" s="409"/>
      <c r="S29" s="409"/>
      <c r="T29" s="409"/>
      <c r="U29" s="409"/>
      <c r="V29" s="410"/>
      <c r="W29" s="499"/>
      <c r="X29" s="500"/>
      <c r="Y29" s="501"/>
      <c r="Z29" s="411" t="s">
        <v>191</v>
      </c>
      <c r="AA29" s="412"/>
      <c r="AB29" s="412"/>
      <c r="AC29" s="412"/>
      <c r="AD29" s="412"/>
      <c r="AE29" s="412"/>
      <c r="AF29" s="412"/>
      <c r="AG29" s="413"/>
      <c r="AH29" s="408">
        <v>36</v>
      </c>
      <c r="AI29" s="409"/>
      <c r="AJ29" s="409"/>
      <c r="AK29" s="409"/>
      <c r="AL29" s="410"/>
      <c r="AM29" s="408">
        <v>107496</v>
      </c>
      <c r="AN29" s="409"/>
      <c r="AO29" s="409"/>
      <c r="AP29" s="409"/>
      <c r="AQ29" s="409"/>
      <c r="AR29" s="410"/>
      <c r="AS29" s="408">
        <v>2986</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238876</v>
      </c>
      <c r="BO29" s="456"/>
      <c r="BP29" s="456"/>
      <c r="BQ29" s="456"/>
      <c r="BR29" s="456"/>
      <c r="BS29" s="456"/>
      <c r="BT29" s="456"/>
      <c r="BU29" s="457"/>
      <c r="BV29" s="455">
        <v>293385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98.1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1073085</v>
      </c>
      <c r="BO30" s="490"/>
      <c r="BP30" s="490"/>
      <c r="BQ30" s="490"/>
      <c r="BR30" s="490"/>
      <c r="BS30" s="490"/>
      <c r="BT30" s="490"/>
      <c r="BU30" s="491"/>
      <c r="BV30" s="489">
        <v>1081580</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202</v>
      </c>
      <c r="X33" s="406"/>
      <c r="Y33" s="406"/>
      <c r="Z33" s="406"/>
      <c r="AA33" s="406"/>
      <c r="AB33" s="406"/>
      <c r="AC33" s="406"/>
      <c r="AD33" s="406"/>
      <c r="AE33" s="406"/>
      <c r="AF33" s="406"/>
      <c r="AG33" s="406"/>
      <c r="AH33" s="406"/>
      <c r="AI33" s="406"/>
      <c r="AJ33" s="406"/>
      <c r="AK33" s="406"/>
      <c r="AL33" s="206"/>
      <c r="AM33" s="407" t="s">
        <v>203</v>
      </c>
      <c r="AN33" s="407"/>
      <c r="AO33" s="406" t="s">
        <v>202</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207</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西粟倉村国民健康保険事業勘定特別会計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IF('各会計、関係団体の財政状況及び健全化判断比率'!B33="","",'各会計、関係団体の財政状況及び健全化判断比率'!B33)</f>
        <v>西粟倉村簡易水道事業特別会計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勝英衛生施設組合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西粟倉村国民健康保険施設勘定特別会計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8</v>
      </c>
      <c r="BF35" s="403"/>
      <c r="BG35" s="404" t="str">
        <f>IF('各会計、関係団体の財政状況及び健全化判断比率'!B34="","",'各会計、関係団体の財政状況及び健全化判断比率'!B34)</f>
        <v>西粟倉村農業集落排水事業特別会計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岡山県後期高齢者医療広域連合一般会計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西粟倉村介護保険事業勘定特別会計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岡山県後期高齢者医療広域連合特別会計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西粟倉村後期高齢者医療事業特別会計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岡山県市町村総合事務組合一般会計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6</v>
      </c>
      <c r="V38" s="403"/>
      <c r="W38" s="404" t="str">
        <f>IF('各会計、関係団体の財政状況及び健全化判断比率'!B32="","",'各会計、関係団体の財政状況及び健全化判断比率'!B32)</f>
        <v>西粟倉村介護サービス事業勘定特別会計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岡山県市町村総合事務組合貸付金特別会計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岡山県市町村総合事務組合拠出事業特別会計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岡山県市町村税整理組合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g1tyAxODqnuaqWwn/47kjTLy87uw5JR5E6ozYfrBSgKrJ68JM8Cm08Vr+MFOPd0e+4xD3pD2awI+II3U6hUT7g==" saltValue="0q1aBexFiwPNyoOUPwEPF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L38" sqref="AL38:BF3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222</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223</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224</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225</v>
      </c>
      <c r="S4" s="710"/>
      <c r="T4" s="710"/>
      <c r="U4" s="710"/>
      <c r="V4" s="710"/>
      <c r="W4" s="710"/>
      <c r="X4" s="710"/>
      <c r="Y4" s="711"/>
      <c r="Z4" s="709" t="s">
        <v>226</v>
      </c>
      <c r="AA4" s="710"/>
      <c r="AB4" s="710"/>
      <c r="AC4" s="711"/>
      <c r="AD4" s="709" t="s">
        <v>227</v>
      </c>
      <c r="AE4" s="710"/>
      <c r="AF4" s="710"/>
      <c r="AG4" s="710"/>
      <c r="AH4" s="710"/>
      <c r="AI4" s="710"/>
      <c r="AJ4" s="710"/>
      <c r="AK4" s="711"/>
      <c r="AL4" s="709" t="s">
        <v>226</v>
      </c>
      <c r="AM4" s="710"/>
      <c r="AN4" s="710"/>
      <c r="AO4" s="711"/>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09" t="s">
        <v>231</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232</v>
      </c>
      <c r="C5" s="716"/>
      <c r="D5" s="716"/>
      <c r="E5" s="716"/>
      <c r="F5" s="716"/>
      <c r="G5" s="716"/>
      <c r="H5" s="716"/>
      <c r="I5" s="716"/>
      <c r="J5" s="716"/>
      <c r="K5" s="716"/>
      <c r="L5" s="716"/>
      <c r="M5" s="716"/>
      <c r="N5" s="716"/>
      <c r="O5" s="716"/>
      <c r="P5" s="716"/>
      <c r="Q5" s="717"/>
      <c r="R5" s="712">
        <v>139988</v>
      </c>
      <c r="S5" s="713"/>
      <c r="T5" s="713"/>
      <c r="U5" s="713"/>
      <c r="V5" s="713"/>
      <c r="W5" s="713"/>
      <c r="X5" s="713"/>
      <c r="Y5" s="738"/>
      <c r="Z5" s="751">
        <v>3.7</v>
      </c>
      <c r="AA5" s="751"/>
      <c r="AB5" s="751"/>
      <c r="AC5" s="751"/>
      <c r="AD5" s="752">
        <v>139988</v>
      </c>
      <c r="AE5" s="752"/>
      <c r="AF5" s="752"/>
      <c r="AG5" s="752"/>
      <c r="AH5" s="752"/>
      <c r="AI5" s="752"/>
      <c r="AJ5" s="752"/>
      <c r="AK5" s="752"/>
      <c r="AL5" s="739">
        <v>9.1999999999999993</v>
      </c>
      <c r="AM5" s="721"/>
      <c r="AN5" s="721"/>
      <c r="AO5" s="740"/>
      <c r="AP5" s="715" t="s">
        <v>233</v>
      </c>
      <c r="AQ5" s="716"/>
      <c r="AR5" s="716"/>
      <c r="AS5" s="716"/>
      <c r="AT5" s="716"/>
      <c r="AU5" s="716"/>
      <c r="AV5" s="716"/>
      <c r="AW5" s="716"/>
      <c r="AX5" s="716"/>
      <c r="AY5" s="716"/>
      <c r="AZ5" s="716"/>
      <c r="BA5" s="716"/>
      <c r="BB5" s="716"/>
      <c r="BC5" s="716"/>
      <c r="BD5" s="716"/>
      <c r="BE5" s="716"/>
      <c r="BF5" s="717"/>
      <c r="BG5" s="657">
        <v>135258</v>
      </c>
      <c r="BH5" s="658"/>
      <c r="BI5" s="658"/>
      <c r="BJ5" s="658"/>
      <c r="BK5" s="658"/>
      <c r="BL5" s="658"/>
      <c r="BM5" s="658"/>
      <c r="BN5" s="659"/>
      <c r="BO5" s="695">
        <v>96.6</v>
      </c>
      <c r="BP5" s="695"/>
      <c r="BQ5" s="695"/>
      <c r="BR5" s="695"/>
      <c r="BS5" s="696">
        <v>706</v>
      </c>
      <c r="BT5" s="696"/>
      <c r="BU5" s="696"/>
      <c r="BV5" s="696"/>
      <c r="BW5" s="696"/>
      <c r="BX5" s="696"/>
      <c r="BY5" s="696"/>
      <c r="BZ5" s="696"/>
      <c r="CA5" s="696"/>
      <c r="CB5" s="731"/>
      <c r="CD5" s="709" t="s">
        <v>228</v>
      </c>
      <c r="CE5" s="710"/>
      <c r="CF5" s="710"/>
      <c r="CG5" s="710"/>
      <c r="CH5" s="710"/>
      <c r="CI5" s="710"/>
      <c r="CJ5" s="710"/>
      <c r="CK5" s="710"/>
      <c r="CL5" s="710"/>
      <c r="CM5" s="710"/>
      <c r="CN5" s="710"/>
      <c r="CO5" s="710"/>
      <c r="CP5" s="710"/>
      <c r="CQ5" s="711"/>
      <c r="CR5" s="709" t="s">
        <v>234</v>
      </c>
      <c r="CS5" s="710"/>
      <c r="CT5" s="710"/>
      <c r="CU5" s="710"/>
      <c r="CV5" s="710"/>
      <c r="CW5" s="710"/>
      <c r="CX5" s="710"/>
      <c r="CY5" s="711"/>
      <c r="CZ5" s="709" t="s">
        <v>226</v>
      </c>
      <c r="DA5" s="710"/>
      <c r="DB5" s="710"/>
      <c r="DC5" s="711"/>
      <c r="DD5" s="709" t="s">
        <v>235</v>
      </c>
      <c r="DE5" s="710"/>
      <c r="DF5" s="710"/>
      <c r="DG5" s="710"/>
      <c r="DH5" s="710"/>
      <c r="DI5" s="710"/>
      <c r="DJ5" s="710"/>
      <c r="DK5" s="710"/>
      <c r="DL5" s="710"/>
      <c r="DM5" s="710"/>
      <c r="DN5" s="710"/>
      <c r="DO5" s="710"/>
      <c r="DP5" s="711"/>
      <c r="DQ5" s="709" t="s">
        <v>236</v>
      </c>
      <c r="DR5" s="710"/>
      <c r="DS5" s="710"/>
      <c r="DT5" s="710"/>
      <c r="DU5" s="710"/>
      <c r="DV5" s="710"/>
      <c r="DW5" s="710"/>
      <c r="DX5" s="710"/>
      <c r="DY5" s="710"/>
      <c r="DZ5" s="710"/>
      <c r="EA5" s="710"/>
      <c r="EB5" s="710"/>
      <c r="EC5" s="711"/>
    </row>
    <row r="6" spans="2:143" ht="11.25" customHeight="1" x14ac:dyDescent="0.15">
      <c r="B6" s="654" t="s">
        <v>237</v>
      </c>
      <c r="C6" s="655"/>
      <c r="D6" s="655"/>
      <c r="E6" s="655"/>
      <c r="F6" s="655"/>
      <c r="G6" s="655"/>
      <c r="H6" s="655"/>
      <c r="I6" s="655"/>
      <c r="J6" s="655"/>
      <c r="K6" s="655"/>
      <c r="L6" s="655"/>
      <c r="M6" s="655"/>
      <c r="N6" s="655"/>
      <c r="O6" s="655"/>
      <c r="P6" s="655"/>
      <c r="Q6" s="656"/>
      <c r="R6" s="657">
        <v>37279</v>
      </c>
      <c r="S6" s="658"/>
      <c r="T6" s="658"/>
      <c r="U6" s="658"/>
      <c r="V6" s="658"/>
      <c r="W6" s="658"/>
      <c r="X6" s="658"/>
      <c r="Y6" s="659"/>
      <c r="Z6" s="695">
        <v>1</v>
      </c>
      <c r="AA6" s="695"/>
      <c r="AB6" s="695"/>
      <c r="AC6" s="695"/>
      <c r="AD6" s="696">
        <v>37279</v>
      </c>
      <c r="AE6" s="696"/>
      <c r="AF6" s="696"/>
      <c r="AG6" s="696"/>
      <c r="AH6" s="696"/>
      <c r="AI6" s="696"/>
      <c r="AJ6" s="696"/>
      <c r="AK6" s="696"/>
      <c r="AL6" s="660">
        <v>2.5</v>
      </c>
      <c r="AM6" s="661"/>
      <c r="AN6" s="661"/>
      <c r="AO6" s="697"/>
      <c r="AP6" s="654" t="s">
        <v>238</v>
      </c>
      <c r="AQ6" s="655"/>
      <c r="AR6" s="655"/>
      <c r="AS6" s="655"/>
      <c r="AT6" s="655"/>
      <c r="AU6" s="655"/>
      <c r="AV6" s="655"/>
      <c r="AW6" s="655"/>
      <c r="AX6" s="655"/>
      <c r="AY6" s="655"/>
      <c r="AZ6" s="655"/>
      <c r="BA6" s="655"/>
      <c r="BB6" s="655"/>
      <c r="BC6" s="655"/>
      <c r="BD6" s="655"/>
      <c r="BE6" s="655"/>
      <c r="BF6" s="656"/>
      <c r="BG6" s="657">
        <v>135258</v>
      </c>
      <c r="BH6" s="658"/>
      <c r="BI6" s="658"/>
      <c r="BJ6" s="658"/>
      <c r="BK6" s="658"/>
      <c r="BL6" s="658"/>
      <c r="BM6" s="658"/>
      <c r="BN6" s="659"/>
      <c r="BO6" s="695">
        <v>96.6</v>
      </c>
      <c r="BP6" s="695"/>
      <c r="BQ6" s="695"/>
      <c r="BR6" s="695"/>
      <c r="BS6" s="696">
        <v>706</v>
      </c>
      <c r="BT6" s="696"/>
      <c r="BU6" s="696"/>
      <c r="BV6" s="696"/>
      <c r="BW6" s="696"/>
      <c r="BX6" s="696"/>
      <c r="BY6" s="696"/>
      <c r="BZ6" s="696"/>
      <c r="CA6" s="696"/>
      <c r="CB6" s="731"/>
      <c r="CD6" s="715" t="s">
        <v>239</v>
      </c>
      <c r="CE6" s="716"/>
      <c r="CF6" s="716"/>
      <c r="CG6" s="716"/>
      <c r="CH6" s="716"/>
      <c r="CI6" s="716"/>
      <c r="CJ6" s="716"/>
      <c r="CK6" s="716"/>
      <c r="CL6" s="716"/>
      <c r="CM6" s="716"/>
      <c r="CN6" s="716"/>
      <c r="CO6" s="716"/>
      <c r="CP6" s="716"/>
      <c r="CQ6" s="717"/>
      <c r="CR6" s="657">
        <v>43260</v>
      </c>
      <c r="CS6" s="658"/>
      <c r="CT6" s="658"/>
      <c r="CU6" s="658"/>
      <c r="CV6" s="658"/>
      <c r="CW6" s="658"/>
      <c r="CX6" s="658"/>
      <c r="CY6" s="659"/>
      <c r="CZ6" s="739">
        <v>1.2</v>
      </c>
      <c r="DA6" s="721"/>
      <c r="DB6" s="721"/>
      <c r="DC6" s="741"/>
      <c r="DD6" s="663" t="s">
        <v>140</v>
      </c>
      <c r="DE6" s="658"/>
      <c r="DF6" s="658"/>
      <c r="DG6" s="658"/>
      <c r="DH6" s="658"/>
      <c r="DI6" s="658"/>
      <c r="DJ6" s="658"/>
      <c r="DK6" s="658"/>
      <c r="DL6" s="658"/>
      <c r="DM6" s="658"/>
      <c r="DN6" s="658"/>
      <c r="DO6" s="658"/>
      <c r="DP6" s="659"/>
      <c r="DQ6" s="663">
        <v>43260</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54</v>
      </c>
      <c r="S7" s="658"/>
      <c r="T7" s="658"/>
      <c r="U7" s="658"/>
      <c r="V7" s="658"/>
      <c r="W7" s="658"/>
      <c r="X7" s="658"/>
      <c r="Y7" s="659"/>
      <c r="Z7" s="695">
        <v>0</v>
      </c>
      <c r="AA7" s="695"/>
      <c r="AB7" s="695"/>
      <c r="AC7" s="695"/>
      <c r="AD7" s="696">
        <v>54</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54829</v>
      </c>
      <c r="BH7" s="658"/>
      <c r="BI7" s="658"/>
      <c r="BJ7" s="658"/>
      <c r="BK7" s="658"/>
      <c r="BL7" s="658"/>
      <c r="BM7" s="658"/>
      <c r="BN7" s="659"/>
      <c r="BO7" s="695">
        <v>39.200000000000003</v>
      </c>
      <c r="BP7" s="695"/>
      <c r="BQ7" s="695"/>
      <c r="BR7" s="695"/>
      <c r="BS7" s="696">
        <v>706</v>
      </c>
      <c r="BT7" s="696"/>
      <c r="BU7" s="696"/>
      <c r="BV7" s="696"/>
      <c r="BW7" s="696"/>
      <c r="BX7" s="696"/>
      <c r="BY7" s="696"/>
      <c r="BZ7" s="696"/>
      <c r="CA7" s="696"/>
      <c r="CB7" s="731"/>
      <c r="CD7" s="654" t="s">
        <v>242</v>
      </c>
      <c r="CE7" s="655"/>
      <c r="CF7" s="655"/>
      <c r="CG7" s="655"/>
      <c r="CH7" s="655"/>
      <c r="CI7" s="655"/>
      <c r="CJ7" s="655"/>
      <c r="CK7" s="655"/>
      <c r="CL7" s="655"/>
      <c r="CM7" s="655"/>
      <c r="CN7" s="655"/>
      <c r="CO7" s="655"/>
      <c r="CP7" s="655"/>
      <c r="CQ7" s="656"/>
      <c r="CR7" s="657">
        <v>1170798</v>
      </c>
      <c r="CS7" s="658"/>
      <c r="CT7" s="658"/>
      <c r="CU7" s="658"/>
      <c r="CV7" s="658"/>
      <c r="CW7" s="658"/>
      <c r="CX7" s="658"/>
      <c r="CY7" s="659"/>
      <c r="CZ7" s="695">
        <v>33.6</v>
      </c>
      <c r="DA7" s="695"/>
      <c r="DB7" s="695"/>
      <c r="DC7" s="695"/>
      <c r="DD7" s="663">
        <v>70174</v>
      </c>
      <c r="DE7" s="658"/>
      <c r="DF7" s="658"/>
      <c r="DG7" s="658"/>
      <c r="DH7" s="658"/>
      <c r="DI7" s="658"/>
      <c r="DJ7" s="658"/>
      <c r="DK7" s="658"/>
      <c r="DL7" s="658"/>
      <c r="DM7" s="658"/>
      <c r="DN7" s="658"/>
      <c r="DO7" s="658"/>
      <c r="DP7" s="659"/>
      <c r="DQ7" s="663">
        <v>692405</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1008</v>
      </c>
      <c r="S8" s="658"/>
      <c r="T8" s="658"/>
      <c r="U8" s="658"/>
      <c r="V8" s="658"/>
      <c r="W8" s="658"/>
      <c r="X8" s="658"/>
      <c r="Y8" s="659"/>
      <c r="Z8" s="695">
        <v>0</v>
      </c>
      <c r="AA8" s="695"/>
      <c r="AB8" s="695"/>
      <c r="AC8" s="695"/>
      <c r="AD8" s="696">
        <v>1008</v>
      </c>
      <c r="AE8" s="696"/>
      <c r="AF8" s="696"/>
      <c r="AG8" s="696"/>
      <c r="AH8" s="696"/>
      <c r="AI8" s="696"/>
      <c r="AJ8" s="696"/>
      <c r="AK8" s="696"/>
      <c r="AL8" s="660">
        <v>0.1</v>
      </c>
      <c r="AM8" s="661"/>
      <c r="AN8" s="661"/>
      <c r="AO8" s="697"/>
      <c r="AP8" s="654" t="s">
        <v>244</v>
      </c>
      <c r="AQ8" s="655"/>
      <c r="AR8" s="655"/>
      <c r="AS8" s="655"/>
      <c r="AT8" s="655"/>
      <c r="AU8" s="655"/>
      <c r="AV8" s="655"/>
      <c r="AW8" s="655"/>
      <c r="AX8" s="655"/>
      <c r="AY8" s="655"/>
      <c r="AZ8" s="655"/>
      <c r="BA8" s="655"/>
      <c r="BB8" s="655"/>
      <c r="BC8" s="655"/>
      <c r="BD8" s="655"/>
      <c r="BE8" s="655"/>
      <c r="BF8" s="656"/>
      <c r="BG8" s="657">
        <v>2459</v>
      </c>
      <c r="BH8" s="658"/>
      <c r="BI8" s="658"/>
      <c r="BJ8" s="658"/>
      <c r="BK8" s="658"/>
      <c r="BL8" s="658"/>
      <c r="BM8" s="658"/>
      <c r="BN8" s="659"/>
      <c r="BO8" s="695">
        <v>1.8</v>
      </c>
      <c r="BP8" s="695"/>
      <c r="BQ8" s="695"/>
      <c r="BR8" s="695"/>
      <c r="BS8" s="696" t="s">
        <v>179</v>
      </c>
      <c r="BT8" s="696"/>
      <c r="BU8" s="696"/>
      <c r="BV8" s="696"/>
      <c r="BW8" s="696"/>
      <c r="BX8" s="696"/>
      <c r="BY8" s="696"/>
      <c r="BZ8" s="696"/>
      <c r="CA8" s="696"/>
      <c r="CB8" s="731"/>
      <c r="CD8" s="654" t="s">
        <v>245</v>
      </c>
      <c r="CE8" s="655"/>
      <c r="CF8" s="655"/>
      <c r="CG8" s="655"/>
      <c r="CH8" s="655"/>
      <c r="CI8" s="655"/>
      <c r="CJ8" s="655"/>
      <c r="CK8" s="655"/>
      <c r="CL8" s="655"/>
      <c r="CM8" s="655"/>
      <c r="CN8" s="655"/>
      <c r="CO8" s="655"/>
      <c r="CP8" s="655"/>
      <c r="CQ8" s="656"/>
      <c r="CR8" s="657">
        <v>408817</v>
      </c>
      <c r="CS8" s="658"/>
      <c r="CT8" s="658"/>
      <c r="CU8" s="658"/>
      <c r="CV8" s="658"/>
      <c r="CW8" s="658"/>
      <c r="CX8" s="658"/>
      <c r="CY8" s="659"/>
      <c r="CZ8" s="695">
        <v>11.7</v>
      </c>
      <c r="DA8" s="695"/>
      <c r="DB8" s="695"/>
      <c r="DC8" s="695"/>
      <c r="DD8" s="663" t="s">
        <v>140</v>
      </c>
      <c r="DE8" s="658"/>
      <c r="DF8" s="658"/>
      <c r="DG8" s="658"/>
      <c r="DH8" s="658"/>
      <c r="DI8" s="658"/>
      <c r="DJ8" s="658"/>
      <c r="DK8" s="658"/>
      <c r="DL8" s="658"/>
      <c r="DM8" s="658"/>
      <c r="DN8" s="658"/>
      <c r="DO8" s="658"/>
      <c r="DP8" s="659"/>
      <c r="DQ8" s="663">
        <v>246294</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682</v>
      </c>
      <c r="S9" s="658"/>
      <c r="T9" s="658"/>
      <c r="U9" s="658"/>
      <c r="V9" s="658"/>
      <c r="W9" s="658"/>
      <c r="X9" s="658"/>
      <c r="Y9" s="659"/>
      <c r="Z9" s="695">
        <v>0</v>
      </c>
      <c r="AA9" s="695"/>
      <c r="AB9" s="695"/>
      <c r="AC9" s="695"/>
      <c r="AD9" s="696">
        <v>682</v>
      </c>
      <c r="AE9" s="696"/>
      <c r="AF9" s="696"/>
      <c r="AG9" s="696"/>
      <c r="AH9" s="696"/>
      <c r="AI9" s="696"/>
      <c r="AJ9" s="696"/>
      <c r="AK9" s="696"/>
      <c r="AL9" s="660">
        <v>0</v>
      </c>
      <c r="AM9" s="661"/>
      <c r="AN9" s="661"/>
      <c r="AO9" s="697"/>
      <c r="AP9" s="654" t="s">
        <v>247</v>
      </c>
      <c r="AQ9" s="655"/>
      <c r="AR9" s="655"/>
      <c r="AS9" s="655"/>
      <c r="AT9" s="655"/>
      <c r="AU9" s="655"/>
      <c r="AV9" s="655"/>
      <c r="AW9" s="655"/>
      <c r="AX9" s="655"/>
      <c r="AY9" s="655"/>
      <c r="AZ9" s="655"/>
      <c r="BA9" s="655"/>
      <c r="BB9" s="655"/>
      <c r="BC9" s="655"/>
      <c r="BD9" s="655"/>
      <c r="BE9" s="655"/>
      <c r="BF9" s="656"/>
      <c r="BG9" s="657">
        <v>45788</v>
      </c>
      <c r="BH9" s="658"/>
      <c r="BI9" s="658"/>
      <c r="BJ9" s="658"/>
      <c r="BK9" s="658"/>
      <c r="BL9" s="658"/>
      <c r="BM9" s="658"/>
      <c r="BN9" s="659"/>
      <c r="BO9" s="695">
        <v>32.700000000000003</v>
      </c>
      <c r="BP9" s="695"/>
      <c r="BQ9" s="695"/>
      <c r="BR9" s="695"/>
      <c r="BS9" s="696" t="s">
        <v>248</v>
      </c>
      <c r="BT9" s="696"/>
      <c r="BU9" s="696"/>
      <c r="BV9" s="696"/>
      <c r="BW9" s="696"/>
      <c r="BX9" s="696"/>
      <c r="BY9" s="696"/>
      <c r="BZ9" s="696"/>
      <c r="CA9" s="696"/>
      <c r="CB9" s="731"/>
      <c r="CD9" s="654" t="s">
        <v>249</v>
      </c>
      <c r="CE9" s="655"/>
      <c r="CF9" s="655"/>
      <c r="CG9" s="655"/>
      <c r="CH9" s="655"/>
      <c r="CI9" s="655"/>
      <c r="CJ9" s="655"/>
      <c r="CK9" s="655"/>
      <c r="CL9" s="655"/>
      <c r="CM9" s="655"/>
      <c r="CN9" s="655"/>
      <c r="CO9" s="655"/>
      <c r="CP9" s="655"/>
      <c r="CQ9" s="656"/>
      <c r="CR9" s="657">
        <v>248722</v>
      </c>
      <c r="CS9" s="658"/>
      <c r="CT9" s="658"/>
      <c r="CU9" s="658"/>
      <c r="CV9" s="658"/>
      <c r="CW9" s="658"/>
      <c r="CX9" s="658"/>
      <c r="CY9" s="659"/>
      <c r="CZ9" s="695">
        <v>7.1</v>
      </c>
      <c r="DA9" s="695"/>
      <c r="DB9" s="695"/>
      <c r="DC9" s="695"/>
      <c r="DD9" s="663">
        <v>2636</v>
      </c>
      <c r="DE9" s="658"/>
      <c r="DF9" s="658"/>
      <c r="DG9" s="658"/>
      <c r="DH9" s="658"/>
      <c r="DI9" s="658"/>
      <c r="DJ9" s="658"/>
      <c r="DK9" s="658"/>
      <c r="DL9" s="658"/>
      <c r="DM9" s="658"/>
      <c r="DN9" s="658"/>
      <c r="DO9" s="658"/>
      <c r="DP9" s="659"/>
      <c r="DQ9" s="663">
        <v>161752</v>
      </c>
      <c r="DR9" s="658"/>
      <c r="DS9" s="658"/>
      <c r="DT9" s="658"/>
      <c r="DU9" s="658"/>
      <c r="DV9" s="658"/>
      <c r="DW9" s="658"/>
      <c r="DX9" s="658"/>
      <c r="DY9" s="658"/>
      <c r="DZ9" s="658"/>
      <c r="EA9" s="658"/>
      <c r="EB9" s="658"/>
      <c r="EC9" s="694"/>
    </row>
    <row r="10" spans="2:143" ht="11.25" customHeight="1" x14ac:dyDescent="0.15">
      <c r="B10" s="654" t="s">
        <v>250</v>
      </c>
      <c r="C10" s="655"/>
      <c r="D10" s="655"/>
      <c r="E10" s="655"/>
      <c r="F10" s="655"/>
      <c r="G10" s="655"/>
      <c r="H10" s="655"/>
      <c r="I10" s="655"/>
      <c r="J10" s="655"/>
      <c r="K10" s="655"/>
      <c r="L10" s="655"/>
      <c r="M10" s="655"/>
      <c r="N10" s="655"/>
      <c r="O10" s="655"/>
      <c r="P10" s="655"/>
      <c r="Q10" s="656"/>
      <c r="R10" s="657" t="s">
        <v>179</v>
      </c>
      <c r="S10" s="658"/>
      <c r="T10" s="658"/>
      <c r="U10" s="658"/>
      <c r="V10" s="658"/>
      <c r="W10" s="658"/>
      <c r="X10" s="658"/>
      <c r="Y10" s="659"/>
      <c r="Z10" s="695" t="s">
        <v>248</v>
      </c>
      <c r="AA10" s="695"/>
      <c r="AB10" s="695"/>
      <c r="AC10" s="695"/>
      <c r="AD10" s="696" t="s">
        <v>179</v>
      </c>
      <c r="AE10" s="696"/>
      <c r="AF10" s="696"/>
      <c r="AG10" s="696"/>
      <c r="AH10" s="696"/>
      <c r="AI10" s="696"/>
      <c r="AJ10" s="696"/>
      <c r="AK10" s="696"/>
      <c r="AL10" s="660" t="s">
        <v>179</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4051</v>
      </c>
      <c r="BH10" s="658"/>
      <c r="BI10" s="658"/>
      <c r="BJ10" s="658"/>
      <c r="BK10" s="658"/>
      <c r="BL10" s="658"/>
      <c r="BM10" s="658"/>
      <c r="BN10" s="659"/>
      <c r="BO10" s="695">
        <v>2.9</v>
      </c>
      <c r="BP10" s="695"/>
      <c r="BQ10" s="695"/>
      <c r="BR10" s="695"/>
      <c r="BS10" s="696" t="s">
        <v>179</v>
      </c>
      <c r="BT10" s="696"/>
      <c r="BU10" s="696"/>
      <c r="BV10" s="696"/>
      <c r="BW10" s="696"/>
      <c r="BX10" s="696"/>
      <c r="BY10" s="696"/>
      <c r="BZ10" s="696"/>
      <c r="CA10" s="696"/>
      <c r="CB10" s="731"/>
      <c r="CD10" s="654" t="s">
        <v>252</v>
      </c>
      <c r="CE10" s="655"/>
      <c r="CF10" s="655"/>
      <c r="CG10" s="655"/>
      <c r="CH10" s="655"/>
      <c r="CI10" s="655"/>
      <c r="CJ10" s="655"/>
      <c r="CK10" s="655"/>
      <c r="CL10" s="655"/>
      <c r="CM10" s="655"/>
      <c r="CN10" s="655"/>
      <c r="CO10" s="655"/>
      <c r="CP10" s="655"/>
      <c r="CQ10" s="656"/>
      <c r="CR10" s="657" t="s">
        <v>140</v>
      </c>
      <c r="CS10" s="658"/>
      <c r="CT10" s="658"/>
      <c r="CU10" s="658"/>
      <c r="CV10" s="658"/>
      <c r="CW10" s="658"/>
      <c r="CX10" s="658"/>
      <c r="CY10" s="659"/>
      <c r="CZ10" s="695" t="s">
        <v>248</v>
      </c>
      <c r="DA10" s="695"/>
      <c r="DB10" s="695"/>
      <c r="DC10" s="695"/>
      <c r="DD10" s="663" t="s">
        <v>179</v>
      </c>
      <c r="DE10" s="658"/>
      <c r="DF10" s="658"/>
      <c r="DG10" s="658"/>
      <c r="DH10" s="658"/>
      <c r="DI10" s="658"/>
      <c r="DJ10" s="658"/>
      <c r="DK10" s="658"/>
      <c r="DL10" s="658"/>
      <c r="DM10" s="658"/>
      <c r="DN10" s="658"/>
      <c r="DO10" s="658"/>
      <c r="DP10" s="659"/>
      <c r="DQ10" s="663" t="s">
        <v>140</v>
      </c>
      <c r="DR10" s="658"/>
      <c r="DS10" s="658"/>
      <c r="DT10" s="658"/>
      <c r="DU10" s="658"/>
      <c r="DV10" s="658"/>
      <c r="DW10" s="658"/>
      <c r="DX10" s="658"/>
      <c r="DY10" s="658"/>
      <c r="DZ10" s="658"/>
      <c r="EA10" s="658"/>
      <c r="EB10" s="658"/>
      <c r="EC10" s="694"/>
    </row>
    <row r="11" spans="2:143" ht="11.25" customHeight="1" x14ac:dyDescent="0.15">
      <c r="B11" s="654" t="s">
        <v>253</v>
      </c>
      <c r="C11" s="655"/>
      <c r="D11" s="655"/>
      <c r="E11" s="655"/>
      <c r="F11" s="655"/>
      <c r="G11" s="655"/>
      <c r="H11" s="655"/>
      <c r="I11" s="655"/>
      <c r="J11" s="655"/>
      <c r="K11" s="655"/>
      <c r="L11" s="655"/>
      <c r="M11" s="655"/>
      <c r="N11" s="655"/>
      <c r="O11" s="655"/>
      <c r="P11" s="655"/>
      <c r="Q11" s="656"/>
      <c r="R11" s="657">
        <v>32700</v>
      </c>
      <c r="S11" s="658"/>
      <c r="T11" s="658"/>
      <c r="U11" s="658"/>
      <c r="V11" s="658"/>
      <c r="W11" s="658"/>
      <c r="X11" s="658"/>
      <c r="Y11" s="659"/>
      <c r="Z11" s="660">
        <v>0.9</v>
      </c>
      <c r="AA11" s="661"/>
      <c r="AB11" s="661"/>
      <c r="AC11" s="662"/>
      <c r="AD11" s="663">
        <v>32700</v>
      </c>
      <c r="AE11" s="658"/>
      <c r="AF11" s="658"/>
      <c r="AG11" s="658"/>
      <c r="AH11" s="658"/>
      <c r="AI11" s="658"/>
      <c r="AJ11" s="658"/>
      <c r="AK11" s="659"/>
      <c r="AL11" s="660">
        <v>2.2000000000000002</v>
      </c>
      <c r="AM11" s="661"/>
      <c r="AN11" s="661"/>
      <c r="AO11" s="697"/>
      <c r="AP11" s="654" t="s">
        <v>254</v>
      </c>
      <c r="AQ11" s="655"/>
      <c r="AR11" s="655"/>
      <c r="AS11" s="655"/>
      <c r="AT11" s="655"/>
      <c r="AU11" s="655"/>
      <c r="AV11" s="655"/>
      <c r="AW11" s="655"/>
      <c r="AX11" s="655"/>
      <c r="AY11" s="655"/>
      <c r="AZ11" s="655"/>
      <c r="BA11" s="655"/>
      <c r="BB11" s="655"/>
      <c r="BC11" s="655"/>
      <c r="BD11" s="655"/>
      <c r="BE11" s="655"/>
      <c r="BF11" s="656"/>
      <c r="BG11" s="657">
        <v>2531</v>
      </c>
      <c r="BH11" s="658"/>
      <c r="BI11" s="658"/>
      <c r="BJ11" s="658"/>
      <c r="BK11" s="658"/>
      <c r="BL11" s="658"/>
      <c r="BM11" s="658"/>
      <c r="BN11" s="659"/>
      <c r="BO11" s="695">
        <v>1.8</v>
      </c>
      <c r="BP11" s="695"/>
      <c r="BQ11" s="695"/>
      <c r="BR11" s="695"/>
      <c r="BS11" s="696">
        <v>706</v>
      </c>
      <c r="BT11" s="696"/>
      <c r="BU11" s="696"/>
      <c r="BV11" s="696"/>
      <c r="BW11" s="696"/>
      <c r="BX11" s="696"/>
      <c r="BY11" s="696"/>
      <c r="BZ11" s="696"/>
      <c r="CA11" s="696"/>
      <c r="CB11" s="731"/>
      <c r="CD11" s="654" t="s">
        <v>255</v>
      </c>
      <c r="CE11" s="655"/>
      <c r="CF11" s="655"/>
      <c r="CG11" s="655"/>
      <c r="CH11" s="655"/>
      <c r="CI11" s="655"/>
      <c r="CJ11" s="655"/>
      <c r="CK11" s="655"/>
      <c r="CL11" s="655"/>
      <c r="CM11" s="655"/>
      <c r="CN11" s="655"/>
      <c r="CO11" s="655"/>
      <c r="CP11" s="655"/>
      <c r="CQ11" s="656"/>
      <c r="CR11" s="657">
        <v>351933</v>
      </c>
      <c r="CS11" s="658"/>
      <c r="CT11" s="658"/>
      <c r="CU11" s="658"/>
      <c r="CV11" s="658"/>
      <c r="CW11" s="658"/>
      <c r="CX11" s="658"/>
      <c r="CY11" s="659"/>
      <c r="CZ11" s="695">
        <v>10.1</v>
      </c>
      <c r="DA11" s="695"/>
      <c r="DB11" s="695"/>
      <c r="DC11" s="695"/>
      <c r="DD11" s="663">
        <v>93844</v>
      </c>
      <c r="DE11" s="658"/>
      <c r="DF11" s="658"/>
      <c r="DG11" s="658"/>
      <c r="DH11" s="658"/>
      <c r="DI11" s="658"/>
      <c r="DJ11" s="658"/>
      <c r="DK11" s="658"/>
      <c r="DL11" s="658"/>
      <c r="DM11" s="658"/>
      <c r="DN11" s="658"/>
      <c r="DO11" s="658"/>
      <c r="DP11" s="659"/>
      <c r="DQ11" s="663">
        <v>162839</v>
      </c>
      <c r="DR11" s="658"/>
      <c r="DS11" s="658"/>
      <c r="DT11" s="658"/>
      <c r="DU11" s="658"/>
      <c r="DV11" s="658"/>
      <c r="DW11" s="658"/>
      <c r="DX11" s="658"/>
      <c r="DY11" s="658"/>
      <c r="DZ11" s="658"/>
      <c r="EA11" s="658"/>
      <c r="EB11" s="658"/>
      <c r="EC11" s="694"/>
    </row>
    <row r="12" spans="2:143" ht="11.25" customHeight="1" x14ac:dyDescent="0.15">
      <c r="B12" s="654" t="s">
        <v>256</v>
      </c>
      <c r="C12" s="655"/>
      <c r="D12" s="655"/>
      <c r="E12" s="655"/>
      <c r="F12" s="655"/>
      <c r="G12" s="655"/>
      <c r="H12" s="655"/>
      <c r="I12" s="655"/>
      <c r="J12" s="655"/>
      <c r="K12" s="655"/>
      <c r="L12" s="655"/>
      <c r="M12" s="655"/>
      <c r="N12" s="655"/>
      <c r="O12" s="655"/>
      <c r="P12" s="655"/>
      <c r="Q12" s="656"/>
      <c r="R12" s="657" t="s">
        <v>179</v>
      </c>
      <c r="S12" s="658"/>
      <c r="T12" s="658"/>
      <c r="U12" s="658"/>
      <c r="V12" s="658"/>
      <c r="W12" s="658"/>
      <c r="X12" s="658"/>
      <c r="Y12" s="659"/>
      <c r="Z12" s="695" t="s">
        <v>140</v>
      </c>
      <c r="AA12" s="695"/>
      <c r="AB12" s="695"/>
      <c r="AC12" s="695"/>
      <c r="AD12" s="696" t="s">
        <v>179</v>
      </c>
      <c r="AE12" s="696"/>
      <c r="AF12" s="696"/>
      <c r="AG12" s="696"/>
      <c r="AH12" s="696"/>
      <c r="AI12" s="696"/>
      <c r="AJ12" s="696"/>
      <c r="AK12" s="696"/>
      <c r="AL12" s="660" t="s">
        <v>140</v>
      </c>
      <c r="AM12" s="661"/>
      <c r="AN12" s="661"/>
      <c r="AO12" s="697"/>
      <c r="AP12" s="654" t="s">
        <v>257</v>
      </c>
      <c r="AQ12" s="655"/>
      <c r="AR12" s="655"/>
      <c r="AS12" s="655"/>
      <c r="AT12" s="655"/>
      <c r="AU12" s="655"/>
      <c r="AV12" s="655"/>
      <c r="AW12" s="655"/>
      <c r="AX12" s="655"/>
      <c r="AY12" s="655"/>
      <c r="AZ12" s="655"/>
      <c r="BA12" s="655"/>
      <c r="BB12" s="655"/>
      <c r="BC12" s="655"/>
      <c r="BD12" s="655"/>
      <c r="BE12" s="655"/>
      <c r="BF12" s="656"/>
      <c r="BG12" s="657">
        <v>72072</v>
      </c>
      <c r="BH12" s="658"/>
      <c r="BI12" s="658"/>
      <c r="BJ12" s="658"/>
      <c r="BK12" s="658"/>
      <c r="BL12" s="658"/>
      <c r="BM12" s="658"/>
      <c r="BN12" s="659"/>
      <c r="BO12" s="695">
        <v>51.5</v>
      </c>
      <c r="BP12" s="695"/>
      <c r="BQ12" s="695"/>
      <c r="BR12" s="695"/>
      <c r="BS12" s="696" t="s">
        <v>140</v>
      </c>
      <c r="BT12" s="696"/>
      <c r="BU12" s="696"/>
      <c r="BV12" s="696"/>
      <c r="BW12" s="696"/>
      <c r="BX12" s="696"/>
      <c r="BY12" s="696"/>
      <c r="BZ12" s="696"/>
      <c r="CA12" s="696"/>
      <c r="CB12" s="731"/>
      <c r="CD12" s="654" t="s">
        <v>258</v>
      </c>
      <c r="CE12" s="655"/>
      <c r="CF12" s="655"/>
      <c r="CG12" s="655"/>
      <c r="CH12" s="655"/>
      <c r="CI12" s="655"/>
      <c r="CJ12" s="655"/>
      <c r="CK12" s="655"/>
      <c r="CL12" s="655"/>
      <c r="CM12" s="655"/>
      <c r="CN12" s="655"/>
      <c r="CO12" s="655"/>
      <c r="CP12" s="655"/>
      <c r="CQ12" s="656"/>
      <c r="CR12" s="657">
        <v>250060</v>
      </c>
      <c r="CS12" s="658"/>
      <c r="CT12" s="658"/>
      <c r="CU12" s="658"/>
      <c r="CV12" s="658"/>
      <c r="CW12" s="658"/>
      <c r="CX12" s="658"/>
      <c r="CY12" s="659"/>
      <c r="CZ12" s="695">
        <v>7.2</v>
      </c>
      <c r="DA12" s="695"/>
      <c r="DB12" s="695"/>
      <c r="DC12" s="695"/>
      <c r="DD12" s="663">
        <v>126381</v>
      </c>
      <c r="DE12" s="658"/>
      <c r="DF12" s="658"/>
      <c r="DG12" s="658"/>
      <c r="DH12" s="658"/>
      <c r="DI12" s="658"/>
      <c r="DJ12" s="658"/>
      <c r="DK12" s="658"/>
      <c r="DL12" s="658"/>
      <c r="DM12" s="658"/>
      <c r="DN12" s="658"/>
      <c r="DO12" s="658"/>
      <c r="DP12" s="659"/>
      <c r="DQ12" s="663">
        <v>79078</v>
      </c>
      <c r="DR12" s="658"/>
      <c r="DS12" s="658"/>
      <c r="DT12" s="658"/>
      <c r="DU12" s="658"/>
      <c r="DV12" s="658"/>
      <c r="DW12" s="658"/>
      <c r="DX12" s="658"/>
      <c r="DY12" s="658"/>
      <c r="DZ12" s="658"/>
      <c r="EA12" s="658"/>
      <c r="EB12" s="658"/>
      <c r="EC12" s="694"/>
    </row>
    <row r="13" spans="2:143" ht="11.25" customHeight="1" x14ac:dyDescent="0.15">
      <c r="B13" s="654" t="s">
        <v>259</v>
      </c>
      <c r="C13" s="655"/>
      <c r="D13" s="655"/>
      <c r="E13" s="655"/>
      <c r="F13" s="655"/>
      <c r="G13" s="655"/>
      <c r="H13" s="655"/>
      <c r="I13" s="655"/>
      <c r="J13" s="655"/>
      <c r="K13" s="655"/>
      <c r="L13" s="655"/>
      <c r="M13" s="655"/>
      <c r="N13" s="655"/>
      <c r="O13" s="655"/>
      <c r="P13" s="655"/>
      <c r="Q13" s="656"/>
      <c r="R13" s="657" t="s">
        <v>140</v>
      </c>
      <c r="S13" s="658"/>
      <c r="T13" s="658"/>
      <c r="U13" s="658"/>
      <c r="V13" s="658"/>
      <c r="W13" s="658"/>
      <c r="X13" s="658"/>
      <c r="Y13" s="659"/>
      <c r="Z13" s="695" t="s">
        <v>179</v>
      </c>
      <c r="AA13" s="695"/>
      <c r="AB13" s="695"/>
      <c r="AC13" s="695"/>
      <c r="AD13" s="696" t="s">
        <v>179</v>
      </c>
      <c r="AE13" s="696"/>
      <c r="AF13" s="696"/>
      <c r="AG13" s="696"/>
      <c r="AH13" s="696"/>
      <c r="AI13" s="696"/>
      <c r="AJ13" s="696"/>
      <c r="AK13" s="696"/>
      <c r="AL13" s="660" t="s">
        <v>140</v>
      </c>
      <c r="AM13" s="661"/>
      <c r="AN13" s="661"/>
      <c r="AO13" s="697"/>
      <c r="AP13" s="654" t="s">
        <v>260</v>
      </c>
      <c r="AQ13" s="655"/>
      <c r="AR13" s="655"/>
      <c r="AS13" s="655"/>
      <c r="AT13" s="655"/>
      <c r="AU13" s="655"/>
      <c r="AV13" s="655"/>
      <c r="AW13" s="655"/>
      <c r="AX13" s="655"/>
      <c r="AY13" s="655"/>
      <c r="AZ13" s="655"/>
      <c r="BA13" s="655"/>
      <c r="BB13" s="655"/>
      <c r="BC13" s="655"/>
      <c r="BD13" s="655"/>
      <c r="BE13" s="655"/>
      <c r="BF13" s="656"/>
      <c r="BG13" s="657">
        <v>72072</v>
      </c>
      <c r="BH13" s="658"/>
      <c r="BI13" s="658"/>
      <c r="BJ13" s="658"/>
      <c r="BK13" s="658"/>
      <c r="BL13" s="658"/>
      <c r="BM13" s="658"/>
      <c r="BN13" s="659"/>
      <c r="BO13" s="695">
        <v>51.5</v>
      </c>
      <c r="BP13" s="695"/>
      <c r="BQ13" s="695"/>
      <c r="BR13" s="695"/>
      <c r="BS13" s="696" t="s">
        <v>248</v>
      </c>
      <c r="BT13" s="696"/>
      <c r="BU13" s="696"/>
      <c r="BV13" s="696"/>
      <c r="BW13" s="696"/>
      <c r="BX13" s="696"/>
      <c r="BY13" s="696"/>
      <c r="BZ13" s="696"/>
      <c r="CA13" s="696"/>
      <c r="CB13" s="731"/>
      <c r="CD13" s="654" t="s">
        <v>261</v>
      </c>
      <c r="CE13" s="655"/>
      <c r="CF13" s="655"/>
      <c r="CG13" s="655"/>
      <c r="CH13" s="655"/>
      <c r="CI13" s="655"/>
      <c r="CJ13" s="655"/>
      <c r="CK13" s="655"/>
      <c r="CL13" s="655"/>
      <c r="CM13" s="655"/>
      <c r="CN13" s="655"/>
      <c r="CO13" s="655"/>
      <c r="CP13" s="655"/>
      <c r="CQ13" s="656"/>
      <c r="CR13" s="657">
        <v>171275</v>
      </c>
      <c r="CS13" s="658"/>
      <c r="CT13" s="658"/>
      <c r="CU13" s="658"/>
      <c r="CV13" s="658"/>
      <c r="CW13" s="658"/>
      <c r="CX13" s="658"/>
      <c r="CY13" s="659"/>
      <c r="CZ13" s="695">
        <v>4.9000000000000004</v>
      </c>
      <c r="DA13" s="695"/>
      <c r="DB13" s="695"/>
      <c r="DC13" s="695"/>
      <c r="DD13" s="663">
        <v>89444</v>
      </c>
      <c r="DE13" s="658"/>
      <c r="DF13" s="658"/>
      <c r="DG13" s="658"/>
      <c r="DH13" s="658"/>
      <c r="DI13" s="658"/>
      <c r="DJ13" s="658"/>
      <c r="DK13" s="658"/>
      <c r="DL13" s="658"/>
      <c r="DM13" s="658"/>
      <c r="DN13" s="658"/>
      <c r="DO13" s="658"/>
      <c r="DP13" s="659"/>
      <c r="DQ13" s="663">
        <v>35127</v>
      </c>
      <c r="DR13" s="658"/>
      <c r="DS13" s="658"/>
      <c r="DT13" s="658"/>
      <c r="DU13" s="658"/>
      <c r="DV13" s="658"/>
      <c r="DW13" s="658"/>
      <c r="DX13" s="658"/>
      <c r="DY13" s="658"/>
      <c r="DZ13" s="658"/>
      <c r="EA13" s="658"/>
      <c r="EB13" s="658"/>
      <c r="EC13" s="694"/>
    </row>
    <row r="14" spans="2:143" ht="11.25" customHeight="1" x14ac:dyDescent="0.15">
      <c r="B14" s="654" t="s">
        <v>262</v>
      </c>
      <c r="C14" s="655"/>
      <c r="D14" s="655"/>
      <c r="E14" s="655"/>
      <c r="F14" s="655"/>
      <c r="G14" s="655"/>
      <c r="H14" s="655"/>
      <c r="I14" s="655"/>
      <c r="J14" s="655"/>
      <c r="K14" s="655"/>
      <c r="L14" s="655"/>
      <c r="M14" s="655"/>
      <c r="N14" s="655"/>
      <c r="O14" s="655"/>
      <c r="P14" s="655"/>
      <c r="Q14" s="656"/>
      <c r="R14" s="657">
        <v>30</v>
      </c>
      <c r="S14" s="658"/>
      <c r="T14" s="658"/>
      <c r="U14" s="658"/>
      <c r="V14" s="658"/>
      <c r="W14" s="658"/>
      <c r="X14" s="658"/>
      <c r="Y14" s="659"/>
      <c r="Z14" s="695">
        <v>0</v>
      </c>
      <c r="AA14" s="695"/>
      <c r="AB14" s="695"/>
      <c r="AC14" s="695"/>
      <c r="AD14" s="696">
        <v>30</v>
      </c>
      <c r="AE14" s="696"/>
      <c r="AF14" s="696"/>
      <c r="AG14" s="696"/>
      <c r="AH14" s="696"/>
      <c r="AI14" s="696"/>
      <c r="AJ14" s="696"/>
      <c r="AK14" s="696"/>
      <c r="AL14" s="660">
        <v>0</v>
      </c>
      <c r="AM14" s="661"/>
      <c r="AN14" s="661"/>
      <c r="AO14" s="697"/>
      <c r="AP14" s="654" t="s">
        <v>263</v>
      </c>
      <c r="AQ14" s="655"/>
      <c r="AR14" s="655"/>
      <c r="AS14" s="655"/>
      <c r="AT14" s="655"/>
      <c r="AU14" s="655"/>
      <c r="AV14" s="655"/>
      <c r="AW14" s="655"/>
      <c r="AX14" s="655"/>
      <c r="AY14" s="655"/>
      <c r="AZ14" s="655"/>
      <c r="BA14" s="655"/>
      <c r="BB14" s="655"/>
      <c r="BC14" s="655"/>
      <c r="BD14" s="655"/>
      <c r="BE14" s="655"/>
      <c r="BF14" s="656"/>
      <c r="BG14" s="657">
        <v>6569</v>
      </c>
      <c r="BH14" s="658"/>
      <c r="BI14" s="658"/>
      <c r="BJ14" s="658"/>
      <c r="BK14" s="658"/>
      <c r="BL14" s="658"/>
      <c r="BM14" s="658"/>
      <c r="BN14" s="659"/>
      <c r="BO14" s="695">
        <v>4.7</v>
      </c>
      <c r="BP14" s="695"/>
      <c r="BQ14" s="695"/>
      <c r="BR14" s="695"/>
      <c r="BS14" s="696" t="s">
        <v>140</v>
      </c>
      <c r="BT14" s="696"/>
      <c r="BU14" s="696"/>
      <c r="BV14" s="696"/>
      <c r="BW14" s="696"/>
      <c r="BX14" s="696"/>
      <c r="BY14" s="696"/>
      <c r="BZ14" s="696"/>
      <c r="CA14" s="696"/>
      <c r="CB14" s="731"/>
      <c r="CD14" s="654" t="s">
        <v>264</v>
      </c>
      <c r="CE14" s="655"/>
      <c r="CF14" s="655"/>
      <c r="CG14" s="655"/>
      <c r="CH14" s="655"/>
      <c r="CI14" s="655"/>
      <c r="CJ14" s="655"/>
      <c r="CK14" s="655"/>
      <c r="CL14" s="655"/>
      <c r="CM14" s="655"/>
      <c r="CN14" s="655"/>
      <c r="CO14" s="655"/>
      <c r="CP14" s="655"/>
      <c r="CQ14" s="656"/>
      <c r="CR14" s="657">
        <v>72054</v>
      </c>
      <c r="CS14" s="658"/>
      <c r="CT14" s="658"/>
      <c r="CU14" s="658"/>
      <c r="CV14" s="658"/>
      <c r="CW14" s="658"/>
      <c r="CX14" s="658"/>
      <c r="CY14" s="659"/>
      <c r="CZ14" s="695">
        <v>2.1</v>
      </c>
      <c r="DA14" s="695"/>
      <c r="DB14" s="695"/>
      <c r="DC14" s="695"/>
      <c r="DD14" s="663" t="s">
        <v>179</v>
      </c>
      <c r="DE14" s="658"/>
      <c r="DF14" s="658"/>
      <c r="DG14" s="658"/>
      <c r="DH14" s="658"/>
      <c r="DI14" s="658"/>
      <c r="DJ14" s="658"/>
      <c r="DK14" s="658"/>
      <c r="DL14" s="658"/>
      <c r="DM14" s="658"/>
      <c r="DN14" s="658"/>
      <c r="DO14" s="658"/>
      <c r="DP14" s="659"/>
      <c r="DQ14" s="663">
        <v>64700</v>
      </c>
      <c r="DR14" s="658"/>
      <c r="DS14" s="658"/>
      <c r="DT14" s="658"/>
      <c r="DU14" s="658"/>
      <c r="DV14" s="658"/>
      <c r="DW14" s="658"/>
      <c r="DX14" s="658"/>
      <c r="DY14" s="658"/>
      <c r="DZ14" s="658"/>
      <c r="EA14" s="658"/>
      <c r="EB14" s="658"/>
      <c r="EC14" s="694"/>
    </row>
    <row r="15" spans="2:143" ht="11.25" customHeight="1" x14ac:dyDescent="0.15">
      <c r="B15" s="654" t="s">
        <v>265</v>
      </c>
      <c r="C15" s="655"/>
      <c r="D15" s="655"/>
      <c r="E15" s="655"/>
      <c r="F15" s="655"/>
      <c r="G15" s="655"/>
      <c r="H15" s="655"/>
      <c r="I15" s="655"/>
      <c r="J15" s="655"/>
      <c r="K15" s="655"/>
      <c r="L15" s="655"/>
      <c r="M15" s="655"/>
      <c r="N15" s="655"/>
      <c r="O15" s="655"/>
      <c r="P15" s="655"/>
      <c r="Q15" s="656"/>
      <c r="R15" s="657" t="s">
        <v>179</v>
      </c>
      <c r="S15" s="658"/>
      <c r="T15" s="658"/>
      <c r="U15" s="658"/>
      <c r="V15" s="658"/>
      <c r="W15" s="658"/>
      <c r="X15" s="658"/>
      <c r="Y15" s="659"/>
      <c r="Z15" s="695" t="s">
        <v>179</v>
      </c>
      <c r="AA15" s="695"/>
      <c r="AB15" s="695"/>
      <c r="AC15" s="695"/>
      <c r="AD15" s="696" t="s">
        <v>140</v>
      </c>
      <c r="AE15" s="696"/>
      <c r="AF15" s="696"/>
      <c r="AG15" s="696"/>
      <c r="AH15" s="696"/>
      <c r="AI15" s="696"/>
      <c r="AJ15" s="696"/>
      <c r="AK15" s="696"/>
      <c r="AL15" s="660" t="s">
        <v>179</v>
      </c>
      <c r="AM15" s="661"/>
      <c r="AN15" s="661"/>
      <c r="AO15" s="697"/>
      <c r="AP15" s="654" t="s">
        <v>266</v>
      </c>
      <c r="AQ15" s="655"/>
      <c r="AR15" s="655"/>
      <c r="AS15" s="655"/>
      <c r="AT15" s="655"/>
      <c r="AU15" s="655"/>
      <c r="AV15" s="655"/>
      <c r="AW15" s="655"/>
      <c r="AX15" s="655"/>
      <c r="AY15" s="655"/>
      <c r="AZ15" s="655"/>
      <c r="BA15" s="655"/>
      <c r="BB15" s="655"/>
      <c r="BC15" s="655"/>
      <c r="BD15" s="655"/>
      <c r="BE15" s="655"/>
      <c r="BF15" s="656"/>
      <c r="BG15" s="657">
        <v>1788</v>
      </c>
      <c r="BH15" s="658"/>
      <c r="BI15" s="658"/>
      <c r="BJ15" s="658"/>
      <c r="BK15" s="658"/>
      <c r="BL15" s="658"/>
      <c r="BM15" s="658"/>
      <c r="BN15" s="659"/>
      <c r="BO15" s="695">
        <v>1.3</v>
      </c>
      <c r="BP15" s="695"/>
      <c r="BQ15" s="695"/>
      <c r="BR15" s="695"/>
      <c r="BS15" s="696" t="s">
        <v>179</v>
      </c>
      <c r="BT15" s="696"/>
      <c r="BU15" s="696"/>
      <c r="BV15" s="696"/>
      <c r="BW15" s="696"/>
      <c r="BX15" s="696"/>
      <c r="BY15" s="696"/>
      <c r="BZ15" s="696"/>
      <c r="CA15" s="696"/>
      <c r="CB15" s="731"/>
      <c r="CD15" s="654" t="s">
        <v>267</v>
      </c>
      <c r="CE15" s="655"/>
      <c r="CF15" s="655"/>
      <c r="CG15" s="655"/>
      <c r="CH15" s="655"/>
      <c r="CI15" s="655"/>
      <c r="CJ15" s="655"/>
      <c r="CK15" s="655"/>
      <c r="CL15" s="655"/>
      <c r="CM15" s="655"/>
      <c r="CN15" s="655"/>
      <c r="CO15" s="655"/>
      <c r="CP15" s="655"/>
      <c r="CQ15" s="656"/>
      <c r="CR15" s="657">
        <v>265773</v>
      </c>
      <c r="CS15" s="658"/>
      <c r="CT15" s="658"/>
      <c r="CU15" s="658"/>
      <c r="CV15" s="658"/>
      <c r="CW15" s="658"/>
      <c r="CX15" s="658"/>
      <c r="CY15" s="659"/>
      <c r="CZ15" s="695">
        <v>7.6</v>
      </c>
      <c r="DA15" s="695"/>
      <c r="DB15" s="695"/>
      <c r="DC15" s="695"/>
      <c r="DD15" s="663">
        <v>71406</v>
      </c>
      <c r="DE15" s="658"/>
      <c r="DF15" s="658"/>
      <c r="DG15" s="658"/>
      <c r="DH15" s="658"/>
      <c r="DI15" s="658"/>
      <c r="DJ15" s="658"/>
      <c r="DK15" s="658"/>
      <c r="DL15" s="658"/>
      <c r="DM15" s="658"/>
      <c r="DN15" s="658"/>
      <c r="DO15" s="658"/>
      <c r="DP15" s="659"/>
      <c r="DQ15" s="663">
        <v>163429</v>
      </c>
      <c r="DR15" s="658"/>
      <c r="DS15" s="658"/>
      <c r="DT15" s="658"/>
      <c r="DU15" s="658"/>
      <c r="DV15" s="658"/>
      <c r="DW15" s="658"/>
      <c r="DX15" s="658"/>
      <c r="DY15" s="658"/>
      <c r="DZ15" s="658"/>
      <c r="EA15" s="658"/>
      <c r="EB15" s="658"/>
      <c r="EC15" s="694"/>
    </row>
    <row r="16" spans="2:143" ht="11.25" customHeight="1" x14ac:dyDescent="0.15">
      <c r="B16" s="654" t="s">
        <v>268</v>
      </c>
      <c r="C16" s="655"/>
      <c r="D16" s="655"/>
      <c r="E16" s="655"/>
      <c r="F16" s="655"/>
      <c r="G16" s="655"/>
      <c r="H16" s="655"/>
      <c r="I16" s="655"/>
      <c r="J16" s="655"/>
      <c r="K16" s="655"/>
      <c r="L16" s="655"/>
      <c r="M16" s="655"/>
      <c r="N16" s="655"/>
      <c r="O16" s="655"/>
      <c r="P16" s="655"/>
      <c r="Q16" s="656"/>
      <c r="R16" s="657">
        <v>1645</v>
      </c>
      <c r="S16" s="658"/>
      <c r="T16" s="658"/>
      <c r="U16" s="658"/>
      <c r="V16" s="658"/>
      <c r="W16" s="658"/>
      <c r="X16" s="658"/>
      <c r="Y16" s="659"/>
      <c r="Z16" s="695">
        <v>0</v>
      </c>
      <c r="AA16" s="695"/>
      <c r="AB16" s="695"/>
      <c r="AC16" s="695"/>
      <c r="AD16" s="696">
        <v>1645</v>
      </c>
      <c r="AE16" s="696"/>
      <c r="AF16" s="696"/>
      <c r="AG16" s="696"/>
      <c r="AH16" s="696"/>
      <c r="AI16" s="696"/>
      <c r="AJ16" s="696"/>
      <c r="AK16" s="696"/>
      <c r="AL16" s="660">
        <v>0.1</v>
      </c>
      <c r="AM16" s="661"/>
      <c r="AN16" s="661"/>
      <c r="AO16" s="697"/>
      <c r="AP16" s="654" t="s">
        <v>269</v>
      </c>
      <c r="AQ16" s="655"/>
      <c r="AR16" s="655"/>
      <c r="AS16" s="655"/>
      <c r="AT16" s="655"/>
      <c r="AU16" s="655"/>
      <c r="AV16" s="655"/>
      <c r="AW16" s="655"/>
      <c r="AX16" s="655"/>
      <c r="AY16" s="655"/>
      <c r="AZ16" s="655"/>
      <c r="BA16" s="655"/>
      <c r="BB16" s="655"/>
      <c r="BC16" s="655"/>
      <c r="BD16" s="655"/>
      <c r="BE16" s="655"/>
      <c r="BF16" s="656"/>
      <c r="BG16" s="657" t="s">
        <v>179</v>
      </c>
      <c r="BH16" s="658"/>
      <c r="BI16" s="658"/>
      <c r="BJ16" s="658"/>
      <c r="BK16" s="658"/>
      <c r="BL16" s="658"/>
      <c r="BM16" s="658"/>
      <c r="BN16" s="659"/>
      <c r="BO16" s="695" t="s">
        <v>140</v>
      </c>
      <c r="BP16" s="695"/>
      <c r="BQ16" s="695"/>
      <c r="BR16" s="695"/>
      <c r="BS16" s="696" t="s">
        <v>140</v>
      </c>
      <c r="BT16" s="696"/>
      <c r="BU16" s="696"/>
      <c r="BV16" s="696"/>
      <c r="BW16" s="696"/>
      <c r="BX16" s="696"/>
      <c r="BY16" s="696"/>
      <c r="BZ16" s="696"/>
      <c r="CA16" s="696"/>
      <c r="CB16" s="731"/>
      <c r="CD16" s="654" t="s">
        <v>270</v>
      </c>
      <c r="CE16" s="655"/>
      <c r="CF16" s="655"/>
      <c r="CG16" s="655"/>
      <c r="CH16" s="655"/>
      <c r="CI16" s="655"/>
      <c r="CJ16" s="655"/>
      <c r="CK16" s="655"/>
      <c r="CL16" s="655"/>
      <c r="CM16" s="655"/>
      <c r="CN16" s="655"/>
      <c r="CO16" s="655"/>
      <c r="CP16" s="655"/>
      <c r="CQ16" s="656"/>
      <c r="CR16" s="657">
        <v>4026</v>
      </c>
      <c r="CS16" s="658"/>
      <c r="CT16" s="658"/>
      <c r="CU16" s="658"/>
      <c r="CV16" s="658"/>
      <c r="CW16" s="658"/>
      <c r="CX16" s="658"/>
      <c r="CY16" s="659"/>
      <c r="CZ16" s="695">
        <v>0.1</v>
      </c>
      <c r="DA16" s="695"/>
      <c r="DB16" s="695"/>
      <c r="DC16" s="695"/>
      <c r="DD16" s="663" t="s">
        <v>179</v>
      </c>
      <c r="DE16" s="658"/>
      <c r="DF16" s="658"/>
      <c r="DG16" s="658"/>
      <c r="DH16" s="658"/>
      <c r="DI16" s="658"/>
      <c r="DJ16" s="658"/>
      <c r="DK16" s="658"/>
      <c r="DL16" s="658"/>
      <c r="DM16" s="658"/>
      <c r="DN16" s="658"/>
      <c r="DO16" s="658"/>
      <c r="DP16" s="659"/>
      <c r="DQ16" s="663">
        <v>613</v>
      </c>
      <c r="DR16" s="658"/>
      <c r="DS16" s="658"/>
      <c r="DT16" s="658"/>
      <c r="DU16" s="658"/>
      <c r="DV16" s="658"/>
      <c r="DW16" s="658"/>
      <c r="DX16" s="658"/>
      <c r="DY16" s="658"/>
      <c r="DZ16" s="658"/>
      <c r="EA16" s="658"/>
      <c r="EB16" s="658"/>
      <c r="EC16" s="694"/>
    </row>
    <row r="17" spans="2:133" ht="11.25" customHeight="1" x14ac:dyDescent="0.15">
      <c r="B17" s="654" t="s">
        <v>271</v>
      </c>
      <c r="C17" s="655"/>
      <c r="D17" s="655"/>
      <c r="E17" s="655"/>
      <c r="F17" s="655"/>
      <c r="G17" s="655"/>
      <c r="H17" s="655"/>
      <c r="I17" s="655"/>
      <c r="J17" s="655"/>
      <c r="K17" s="655"/>
      <c r="L17" s="655"/>
      <c r="M17" s="655"/>
      <c r="N17" s="655"/>
      <c r="O17" s="655"/>
      <c r="P17" s="655"/>
      <c r="Q17" s="656"/>
      <c r="R17" s="657">
        <v>1905</v>
      </c>
      <c r="S17" s="658"/>
      <c r="T17" s="658"/>
      <c r="U17" s="658"/>
      <c r="V17" s="658"/>
      <c r="W17" s="658"/>
      <c r="X17" s="658"/>
      <c r="Y17" s="659"/>
      <c r="Z17" s="695">
        <v>0.1</v>
      </c>
      <c r="AA17" s="695"/>
      <c r="AB17" s="695"/>
      <c r="AC17" s="695"/>
      <c r="AD17" s="696">
        <v>1905</v>
      </c>
      <c r="AE17" s="696"/>
      <c r="AF17" s="696"/>
      <c r="AG17" s="696"/>
      <c r="AH17" s="696"/>
      <c r="AI17" s="696"/>
      <c r="AJ17" s="696"/>
      <c r="AK17" s="696"/>
      <c r="AL17" s="660">
        <v>0.1</v>
      </c>
      <c r="AM17" s="661"/>
      <c r="AN17" s="661"/>
      <c r="AO17" s="697"/>
      <c r="AP17" s="654" t="s">
        <v>272</v>
      </c>
      <c r="AQ17" s="655"/>
      <c r="AR17" s="655"/>
      <c r="AS17" s="655"/>
      <c r="AT17" s="655"/>
      <c r="AU17" s="655"/>
      <c r="AV17" s="655"/>
      <c r="AW17" s="655"/>
      <c r="AX17" s="655"/>
      <c r="AY17" s="655"/>
      <c r="AZ17" s="655"/>
      <c r="BA17" s="655"/>
      <c r="BB17" s="655"/>
      <c r="BC17" s="655"/>
      <c r="BD17" s="655"/>
      <c r="BE17" s="655"/>
      <c r="BF17" s="656"/>
      <c r="BG17" s="657" t="s">
        <v>179</v>
      </c>
      <c r="BH17" s="658"/>
      <c r="BI17" s="658"/>
      <c r="BJ17" s="658"/>
      <c r="BK17" s="658"/>
      <c r="BL17" s="658"/>
      <c r="BM17" s="658"/>
      <c r="BN17" s="659"/>
      <c r="BO17" s="695" t="s">
        <v>179</v>
      </c>
      <c r="BP17" s="695"/>
      <c r="BQ17" s="695"/>
      <c r="BR17" s="695"/>
      <c r="BS17" s="696" t="s">
        <v>179</v>
      </c>
      <c r="BT17" s="696"/>
      <c r="BU17" s="696"/>
      <c r="BV17" s="696"/>
      <c r="BW17" s="696"/>
      <c r="BX17" s="696"/>
      <c r="BY17" s="696"/>
      <c r="BZ17" s="696"/>
      <c r="CA17" s="696"/>
      <c r="CB17" s="731"/>
      <c r="CD17" s="654" t="s">
        <v>273</v>
      </c>
      <c r="CE17" s="655"/>
      <c r="CF17" s="655"/>
      <c r="CG17" s="655"/>
      <c r="CH17" s="655"/>
      <c r="CI17" s="655"/>
      <c r="CJ17" s="655"/>
      <c r="CK17" s="655"/>
      <c r="CL17" s="655"/>
      <c r="CM17" s="655"/>
      <c r="CN17" s="655"/>
      <c r="CO17" s="655"/>
      <c r="CP17" s="655"/>
      <c r="CQ17" s="656"/>
      <c r="CR17" s="657">
        <v>497220</v>
      </c>
      <c r="CS17" s="658"/>
      <c r="CT17" s="658"/>
      <c r="CU17" s="658"/>
      <c r="CV17" s="658"/>
      <c r="CW17" s="658"/>
      <c r="CX17" s="658"/>
      <c r="CY17" s="659"/>
      <c r="CZ17" s="695">
        <v>14.3</v>
      </c>
      <c r="DA17" s="695"/>
      <c r="DB17" s="695"/>
      <c r="DC17" s="695"/>
      <c r="DD17" s="663" t="s">
        <v>179</v>
      </c>
      <c r="DE17" s="658"/>
      <c r="DF17" s="658"/>
      <c r="DG17" s="658"/>
      <c r="DH17" s="658"/>
      <c r="DI17" s="658"/>
      <c r="DJ17" s="658"/>
      <c r="DK17" s="658"/>
      <c r="DL17" s="658"/>
      <c r="DM17" s="658"/>
      <c r="DN17" s="658"/>
      <c r="DO17" s="658"/>
      <c r="DP17" s="659"/>
      <c r="DQ17" s="663">
        <v>471275</v>
      </c>
      <c r="DR17" s="658"/>
      <c r="DS17" s="658"/>
      <c r="DT17" s="658"/>
      <c r="DU17" s="658"/>
      <c r="DV17" s="658"/>
      <c r="DW17" s="658"/>
      <c r="DX17" s="658"/>
      <c r="DY17" s="658"/>
      <c r="DZ17" s="658"/>
      <c r="EA17" s="658"/>
      <c r="EB17" s="658"/>
      <c r="EC17" s="694"/>
    </row>
    <row r="18" spans="2:133" ht="11.25" customHeight="1" x14ac:dyDescent="0.15">
      <c r="B18" s="654" t="s">
        <v>274</v>
      </c>
      <c r="C18" s="655"/>
      <c r="D18" s="655"/>
      <c r="E18" s="655"/>
      <c r="F18" s="655"/>
      <c r="G18" s="655"/>
      <c r="H18" s="655"/>
      <c r="I18" s="655"/>
      <c r="J18" s="655"/>
      <c r="K18" s="655"/>
      <c r="L18" s="655"/>
      <c r="M18" s="655"/>
      <c r="N18" s="655"/>
      <c r="O18" s="655"/>
      <c r="P18" s="655"/>
      <c r="Q18" s="656"/>
      <c r="R18" s="657">
        <v>39</v>
      </c>
      <c r="S18" s="658"/>
      <c r="T18" s="658"/>
      <c r="U18" s="658"/>
      <c r="V18" s="658"/>
      <c r="W18" s="658"/>
      <c r="X18" s="658"/>
      <c r="Y18" s="659"/>
      <c r="Z18" s="695">
        <v>0</v>
      </c>
      <c r="AA18" s="695"/>
      <c r="AB18" s="695"/>
      <c r="AC18" s="695"/>
      <c r="AD18" s="696">
        <v>39</v>
      </c>
      <c r="AE18" s="696"/>
      <c r="AF18" s="696"/>
      <c r="AG18" s="696"/>
      <c r="AH18" s="696"/>
      <c r="AI18" s="696"/>
      <c r="AJ18" s="696"/>
      <c r="AK18" s="696"/>
      <c r="AL18" s="660">
        <v>0</v>
      </c>
      <c r="AM18" s="661"/>
      <c r="AN18" s="661"/>
      <c r="AO18" s="697"/>
      <c r="AP18" s="654" t="s">
        <v>275</v>
      </c>
      <c r="AQ18" s="655"/>
      <c r="AR18" s="655"/>
      <c r="AS18" s="655"/>
      <c r="AT18" s="655"/>
      <c r="AU18" s="655"/>
      <c r="AV18" s="655"/>
      <c r="AW18" s="655"/>
      <c r="AX18" s="655"/>
      <c r="AY18" s="655"/>
      <c r="AZ18" s="655"/>
      <c r="BA18" s="655"/>
      <c r="BB18" s="655"/>
      <c r="BC18" s="655"/>
      <c r="BD18" s="655"/>
      <c r="BE18" s="655"/>
      <c r="BF18" s="656"/>
      <c r="BG18" s="657" t="s">
        <v>140</v>
      </c>
      <c r="BH18" s="658"/>
      <c r="BI18" s="658"/>
      <c r="BJ18" s="658"/>
      <c r="BK18" s="658"/>
      <c r="BL18" s="658"/>
      <c r="BM18" s="658"/>
      <c r="BN18" s="659"/>
      <c r="BO18" s="695" t="s">
        <v>140</v>
      </c>
      <c r="BP18" s="695"/>
      <c r="BQ18" s="695"/>
      <c r="BR18" s="695"/>
      <c r="BS18" s="696" t="s">
        <v>140</v>
      </c>
      <c r="BT18" s="696"/>
      <c r="BU18" s="696"/>
      <c r="BV18" s="696"/>
      <c r="BW18" s="696"/>
      <c r="BX18" s="696"/>
      <c r="BY18" s="696"/>
      <c r="BZ18" s="696"/>
      <c r="CA18" s="696"/>
      <c r="CB18" s="731"/>
      <c r="CD18" s="654" t="s">
        <v>276</v>
      </c>
      <c r="CE18" s="655"/>
      <c r="CF18" s="655"/>
      <c r="CG18" s="655"/>
      <c r="CH18" s="655"/>
      <c r="CI18" s="655"/>
      <c r="CJ18" s="655"/>
      <c r="CK18" s="655"/>
      <c r="CL18" s="655"/>
      <c r="CM18" s="655"/>
      <c r="CN18" s="655"/>
      <c r="CO18" s="655"/>
      <c r="CP18" s="655"/>
      <c r="CQ18" s="656"/>
      <c r="CR18" s="657" t="s">
        <v>179</v>
      </c>
      <c r="CS18" s="658"/>
      <c r="CT18" s="658"/>
      <c r="CU18" s="658"/>
      <c r="CV18" s="658"/>
      <c r="CW18" s="658"/>
      <c r="CX18" s="658"/>
      <c r="CY18" s="659"/>
      <c r="CZ18" s="695" t="s">
        <v>179</v>
      </c>
      <c r="DA18" s="695"/>
      <c r="DB18" s="695"/>
      <c r="DC18" s="695"/>
      <c r="DD18" s="663" t="s">
        <v>248</v>
      </c>
      <c r="DE18" s="658"/>
      <c r="DF18" s="658"/>
      <c r="DG18" s="658"/>
      <c r="DH18" s="658"/>
      <c r="DI18" s="658"/>
      <c r="DJ18" s="658"/>
      <c r="DK18" s="658"/>
      <c r="DL18" s="658"/>
      <c r="DM18" s="658"/>
      <c r="DN18" s="658"/>
      <c r="DO18" s="658"/>
      <c r="DP18" s="659"/>
      <c r="DQ18" s="663" t="s">
        <v>179</v>
      </c>
      <c r="DR18" s="658"/>
      <c r="DS18" s="658"/>
      <c r="DT18" s="658"/>
      <c r="DU18" s="658"/>
      <c r="DV18" s="658"/>
      <c r="DW18" s="658"/>
      <c r="DX18" s="658"/>
      <c r="DY18" s="658"/>
      <c r="DZ18" s="658"/>
      <c r="EA18" s="658"/>
      <c r="EB18" s="658"/>
      <c r="EC18" s="694"/>
    </row>
    <row r="19" spans="2:133" ht="11.25" customHeight="1" x14ac:dyDescent="0.15">
      <c r="B19" s="654" t="s">
        <v>277</v>
      </c>
      <c r="C19" s="655"/>
      <c r="D19" s="655"/>
      <c r="E19" s="655"/>
      <c r="F19" s="655"/>
      <c r="G19" s="655"/>
      <c r="H19" s="655"/>
      <c r="I19" s="655"/>
      <c r="J19" s="655"/>
      <c r="K19" s="655"/>
      <c r="L19" s="655"/>
      <c r="M19" s="655"/>
      <c r="N19" s="655"/>
      <c r="O19" s="655"/>
      <c r="P19" s="655"/>
      <c r="Q19" s="656"/>
      <c r="R19" s="657">
        <v>39</v>
      </c>
      <c r="S19" s="658"/>
      <c r="T19" s="658"/>
      <c r="U19" s="658"/>
      <c r="V19" s="658"/>
      <c r="W19" s="658"/>
      <c r="X19" s="658"/>
      <c r="Y19" s="659"/>
      <c r="Z19" s="695">
        <v>0</v>
      </c>
      <c r="AA19" s="695"/>
      <c r="AB19" s="695"/>
      <c r="AC19" s="695"/>
      <c r="AD19" s="696">
        <v>39</v>
      </c>
      <c r="AE19" s="696"/>
      <c r="AF19" s="696"/>
      <c r="AG19" s="696"/>
      <c r="AH19" s="696"/>
      <c r="AI19" s="696"/>
      <c r="AJ19" s="696"/>
      <c r="AK19" s="696"/>
      <c r="AL19" s="660">
        <v>0</v>
      </c>
      <c r="AM19" s="661"/>
      <c r="AN19" s="661"/>
      <c r="AO19" s="697"/>
      <c r="AP19" s="654" t="s">
        <v>278</v>
      </c>
      <c r="AQ19" s="655"/>
      <c r="AR19" s="655"/>
      <c r="AS19" s="655"/>
      <c r="AT19" s="655"/>
      <c r="AU19" s="655"/>
      <c r="AV19" s="655"/>
      <c r="AW19" s="655"/>
      <c r="AX19" s="655"/>
      <c r="AY19" s="655"/>
      <c r="AZ19" s="655"/>
      <c r="BA19" s="655"/>
      <c r="BB19" s="655"/>
      <c r="BC19" s="655"/>
      <c r="BD19" s="655"/>
      <c r="BE19" s="655"/>
      <c r="BF19" s="656"/>
      <c r="BG19" s="657">
        <v>4730</v>
      </c>
      <c r="BH19" s="658"/>
      <c r="BI19" s="658"/>
      <c r="BJ19" s="658"/>
      <c r="BK19" s="658"/>
      <c r="BL19" s="658"/>
      <c r="BM19" s="658"/>
      <c r="BN19" s="659"/>
      <c r="BO19" s="695">
        <v>3.4</v>
      </c>
      <c r="BP19" s="695"/>
      <c r="BQ19" s="695"/>
      <c r="BR19" s="695"/>
      <c r="BS19" s="696" t="s">
        <v>140</v>
      </c>
      <c r="BT19" s="696"/>
      <c r="BU19" s="696"/>
      <c r="BV19" s="696"/>
      <c r="BW19" s="696"/>
      <c r="BX19" s="696"/>
      <c r="BY19" s="696"/>
      <c r="BZ19" s="696"/>
      <c r="CA19" s="696"/>
      <c r="CB19" s="731"/>
      <c r="CD19" s="654" t="s">
        <v>279</v>
      </c>
      <c r="CE19" s="655"/>
      <c r="CF19" s="655"/>
      <c r="CG19" s="655"/>
      <c r="CH19" s="655"/>
      <c r="CI19" s="655"/>
      <c r="CJ19" s="655"/>
      <c r="CK19" s="655"/>
      <c r="CL19" s="655"/>
      <c r="CM19" s="655"/>
      <c r="CN19" s="655"/>
      <c r="CO19" s="655"/>
      <c r="CP19" s="655"/>
      <c r="CQ19" s="656"/>
      <c r="CR19" s="657" t="s">
        <v>179</v>
      </c>
      <c r="CS19" s="658"/>
      <c r="CT19" s="658"/>
      <c r="CU19" s="658"/>
      <c r="CV19" s="658"/>
      <c r="CW19" s="658"/>
      <c r="CX19" s="658"/>
      <c r="CY19" s="659"/>
      <c r="CZ19" s="695" t="s">
        <v>179</v>
      </c>
      <c r="DA19" s="695"/>
      <c r="DB19" s="695"/>
      <c r="DC19" s="695"/>
      <c r="DD19" s="663" t="s">
        <v>179</v>
      </c>
      <c r="DE19" s="658"/>
      <c r="DF19" s="658"/>
      <c r="DG19" s="658"/>
      <c r="DH19" s="658"/>
      <c r="DI19" s="658"/>
      <c r="DJ19" s="658"/>
      <c r="DK19" s="658"/>
      <c r="DL19" s="658"/>
      <c r="DM19" s="658"/>
      <c r="DN19" s="658"/>
      <c r="DO19" s="658"/>
      <c r="DP19" s="659"/>
      <c r="DQ19" s="663" t="s">
        <v>140</v>
      </c>
      <c r="DR19" s="658"/>
      <c r="DS19" s="658"/>
      <c r="DT19" s="658"/>
      <c r="DU19" s="658"/>
      <c r="DV19" s="658"/>
      <c r="DW19" s="658"/>
      <c r="DX19" s="658"/>
      <c r="DY19" s="658"/>
      <c r="DZ19" s="658"/>
      <c r="EA19" s="658"/>
      <c r="EB19" s="658"/>
      <c r="EC19" s="694"/>
    </row>
    <row r="20" spans="2:133" ht="11.25" customHeight="1" x14ac:dyDescent="0.15">
      <c r="B20" s="732" t="s">
        <v>280</v>
      </c>
      <c r="C20" s="733"/>
      <c r="D20" s="733"/>
      <c r="E20" s="733"/>
      <c r="F20" s="733"/>
      <c r="G20" s="733"/>
      <c r="H20" s="733"/>
      <c r="I20" s="733"/>
      <c r="J20" s="733"/>
      <c r="K20" s="733"/>
      <c r="L20" s="733"/>
      <c r="M20" s="733"/>
      <c r="N20" s="733"/>
      <c r="O20" s="733"/>
      <c r="P20" s="733"/>
      <c r="Q20" s="734"/>
      <c r="R20" s="657" t="s">
        <v>179</v>
      </c>
      <c r="S20" s="658"/>
      <c r="T20" s="658"/>
      <c r="U20" s="658"/>
      <c r="V20" s="658"/>
      <c r="W20" s="658"/>
      <c r="X20" s="658"/>
      <c r="Y20" s="659"/>
      <c r="Z20" s="695" t="s">
        <v>179</v>
      </c>
      <c r="AA20" s="695"/>
      <c r="AB20" s="695"/>
      <c r="AC20" s="695"/>
      <c r="AD20" s="696" t="s">
        <v>179</v>
      </c>
      <c r="AE20" s="696"/>
      <c r="AF20" s="696"/>
      <c r="AG20" s="696"/>
      <c r="AH20" s="696"/>
      <c r="AI20" s="696"/>
      <c r="AJ20" s="696"/>
      <c r="AK20" s="696"/>
      <c r="AL20" s="660" t="s">
        <v>179</v>
      </c>
      <c r="AM20" s="661"/>
      <c r="AN20" s="661"/>
      <c r="AO20" s="697"/>
      <c r="AP20" s="654" t="s">
        <v>281</v>
      </c>
      <c r="AQ20" s="655"/>
      <c r="AR20" s="655"/>
      <c r="AS20" s="655"/>
      <c r="AT20" s="655"/>
      <c r="AU20" s="655"/>
      <c r="AV20" s="655"/>
      <c r="AW20" s="655"/>
      <c r="AX20" s="655"/>
      <c r="AY20" s="655"/>
      <c r="AZ20" s="655"/>
      <c r="BA20" s="655"/>
      <c r="BB20" s="655"/>
      <c r="BC20" s="655"/>
      <c r="BD20" s="655"/>
      <c r="BE20" s="655"/>
      <c r="BF20" s="656"/>
      <c r="BG20" s="657">
        <v>4730</v>
      </c>
      <c r="BH20" s="658"/>
      <c r="BI20" s="658"/>
      <c r="BJ20" s="658"/>
      <c r="BK20" s="658"/>
      <c r="BL20" s="658"/>
      <c r="BM20" s="658"/>
      <c r="BN20" s="659"/>
      <c r="BO20" s="695">
        <v>3.4</v>
      </c>
      <c r="BP20" s="695"/>
      <c r="BQ20" s="695"/>
      <c r="BR20" s="695"/>
      <c r="BS20" s="696" t="s">
        <v>140</v>
      </c>
      <c r="BT20" s="696"/>
      <c r="BU20" s="696"/>
      <c r="BV20" s="696"/>
      <c r="BW20" s="696"/>
      <c r="BX20" s="696"/>
      <c r="BY20" s="696"/>
      <c r="BZ20" s="696"/>
      <c r="CA20" s="696"/>
      <c r="CB20" s="731"/>
      <c r="CD20" s="654" t="s">
        <v>282</v>
      </c>
      <c r="CE20" s="655"/>
      <c r="CF20" s="655"/>
      <c r="CG20" s="655"/>
      <c r="CH20" s="655"/>
      <c r="CI20" s="655"/>
      <c r="CJ20" s="655"/>
      <c r="CK20" s="655"/>
      <c r="CL20" s="655"/>
      <c r="CM20" s="655"/>
      <c r="CN20" s="655"/>
      <c r="CO20" s="655"/>
      <c r="CP20" s="655"/>
      <c r="CQ20" s="656"/>
      <c r="CR20" s="657">
        <v>3483938</v>
      </c>
      <c r="CS20" s="658"/>
      <c r="CT20" s="658"/>
      <c r="CU20" s="658"/>
      <c r="CV20" s="658"/>
      <c r="CW20" s="658"/>
      <c r="CX20" s="658"/>
      <c r="CY20" s="659"/>
      <c r="CZ20" s="695">
        <v>100</v>
      </c>
      <c r="DA20" s="695"/>
      <c r="DB20" s="695"/>
      <c r="DC20" s="695"/>
      <c r="DD20" s="663">
        <v>453885</v>
      </c>
      <c r="DE20" s="658"/>
      <c r="DF20" s="658"/>
      <c r="DG20" s="658"/>
      <c r="DH20" s="658"/>
      <c r="DI20" s="658"/>
      <c r="DJ20" s="658"/>
      <c r="DK20" s="658"/>
      <c r="DL20" s="658"/>
      <c r="DM20" s="658"/>
      <c r="DN20" s="658"/>
      <c r="DO20" s="658"/>
      <c r="DP20" s="659"/>
      <c r="DQ20" s="663">
        <v>2120772</v>
      </c>
      <c r="DR20" s="658"/>
      <c r="DS20" s="658"/>
      <c r="DT20" s="658"/>
      <c r="DU20" s="658"/>
      <c r="DV20" s="658"/>
      <c r="DW20" s="658"/>
      <c r="DX20" s="658"/>
      <c r="DY20" s="658"/>
      <c r="DZ20" s="658"/>
      <c r="EA20" s="658"/>
      <c r="EB20" s="658"/>
      <c r="EC20" s="694"/>
    </row>
    <row r="21" spans="2:133" ht="11.25" customHeight="1" x14ac:dyDescent="0.15">
      <c r="B21" s="654" t="s">
        <v>283</v>
      </c>
      <c r="C21" s="655"/>
      <c r="D21" s="655"/>
      <c r="E21" s="655"/>
      <c r="F21" s="655"/>
      <c r="G21" s="655"/>
      <c r="H21" s="655"/>
      <c r="I21" s="655"/>
      <c r="J21" s="655"/>
      <c r="K21" s="655"/>
      <c r="L21" s="655"/>
      <c r="M21" s="655"/>
      <c r="N21" s="655"/>
      <c r="O21" s="655"/>
      <c r="P21" s="655"/>
      <c r="Q21" s="656"/>
      <c r="R21" s="657">
        <v>1689661</v>
      </c>
      <c r="S21" s="658"/>
      <c r="T21" s="658"/>
      <c r="U21" s="658"/>
      <c r="V21" s="658"/>
      <c r="W21" s="658"/>
      <c r="X21" s="658"/>
      <c r="Y21" s="659"/>
      <c r="Z21" s="695">
        <v>45.2</v>
      </c>
      <c r="AA21" s="695"/>
      <c r="AB21" s="695"/>
      <c r="AC21" s="695"/>
      <c r="AD21" s="696">
        <v>1257256</v>
      </c>
      <c r="AE21" s="696"/>
      <c r="AF21" s="696"/>
      <c r="AG21" s="696"/>
      <c r="AH21" s="696"/>
      <c r="AI21" s="696"/>
      <c r="AJ21" s="696"/>
      <c r="AK21" s="696"/>
      <c r="AL21" s="660">
        <v>82.8</v>
      </c>
      <c r="AM21" s="661"/>
      <c r="AN21" s="661"/>
      <c r="AO21" s="697"/>
      <c r="AP21" s="654" t="s">
        <v>284</v>
      </c>
      <c r="AQ21" s="735"/>
      <c r="AR21" s="735"/>
      <c r="AS21" s="735"/>
      <c r="AT21" s="735"/>
      <c r="AU21" s="735"/>
      <c r="AV21" s="735"/>
      <c r="AW21" s="735"/>
      <c r="AX21" s="735"/>
      <c r="AY21" s="735"/>
      <c r="AZ21" s="735"/>
      <c r="BA21" s="735"/>
      <c r="BB21" s="735"/>
      <c r="BC21" s="735"/>
      <c r="BD21" s="735"/>
      <c r="BE21" s="735"/>
      <c r="BF21" s="736"/>
      <c r="BG21" s="657">
        <v>4730</v>
      </c>
      <c r="BH21" s="658"/>
      <c r="BI21" s="658"/>
      <c r="BJ21" s="658"/>
      <c r="BK21" s="658"/>
      <c r="BL21" s="658"/>
      <c r="BM21" s="658"/>
      <c r="BN21" s="659"/>
      <c r="BO21" s="695">
        <v>3.4</v>
      </c>
      <c r="BP21" s="695"/>
      <c r="BQ21" s="695"/>
      <c r="BR21" s="695"/>
      <c r="BS21" s="696" t="s">
        <v>179</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285</v>
      </c>
      <c r="C22" s="655"/>
      <c r="D22" s="655"/>
      <c r="E22" s="655"/>
      <c r="F22" s="655"/>
      <c r="G22" s="655"/>
      <c r="H22" s="655"/>
      <c r="I22" s="655"/>
      <c r="J22" s="655"/>
      <c r="K22" s="655"/>
      <c r="L22" s="655"/>
      <c r="M22" s="655"/>
      <c r="N22" s="655"/>
      <c r="O22" s="655"/>
      <c r="P22" s="655"/>
      <c r="Q22" s="656"/>
      <c r="R22" s="657">
        <v>1257256</v>
      </c>
      <c r="S22" s="658"/>
      <c r="T22" s="658"/>
      <c r="U22" s="658"/>
      <c r="V22" s="658"/>
      <c r="W22" s="658"/>
      <c r="X22" s="658"/>
      <c r="Y22" s="659"/>
      <c r="Z22" s="695">
        <v>33.6</v>
      </c>
      <c r="AA22" s="695"/>
      <c r="AB22" s="695"/>
      <c r="AC22" s="695"/>
      <c r="AD22" s="696">
        <v>1257256</v>
      </c>
      <c r="AE22" s="696"/>
      <c r="AF22" s="696"/>
      <c r="AG22" s="696"/>
      <c r="AH22" s="696"/>
      <c r="AI22" s="696"/>
      <c r="AJ22" s="696"/>
      <c r="AK22" s="696"/>
      <c r="AL22" s="660">
        <v>82.8</v>
      </c>
      <c r="AM22" s="661"/>
      <c r="AN22" s="661"/>
      <c r="AO22" s="697"/>
      <c r="AP22" s="654" t="s">
        <v>286</v>
      </c>
      <c r="AQ22" s="735"/>
      <c r="AR22" s="735"/>
      <c r="AS22" s="735"/>
      <c r="AT22" s="735"/>
      <c r="AU22" s="735"/>
      <c r="AV22" s="735"/>
      <c r="AW22" s="735"/>
      <c r="AX22" s="735"/>
      <c r="AY22" s="735"/>
      <c r="AZ22" s="735"/>
      <c r="BA22" s="735"/>
      <c r="BB22" s="735"/>
      <c r="BC22" s="735"/>
      <c r="BD22" s="735"/>
      <c r="BE22" s="735"/>
      <c r="BF22" s="736"/>
      <c r="BG22" s="657" t="s">
        <v>179</v>
      </c>
      <c r="BH22" s="658"/>
      <c r="BI22" s="658"/>
      <c r="BJ22" s="658"/>
      <c r="BK22" s="658"/>
      <c r="BL22" s="658"/>
      <c r="BM22" s="658"/>
      <c r="BN22" s="659"/>
      <c r="BO22" s="695" t="s">
        <v>179</v>
      </c>
      <c r="BP22" s="695"/>
      <c r="BQ22" s="695"/>
      <c r="BR22" s="695"/>
      <c r="BS22" s="696" t="s">
        <v>140</v>
      </c>
      <c r="BT22" s="696"/>
      <c r="BU22" s="696"/>
      <c r="BV22" s="696"/>
      <c r="BW22" s="696"/>
      <c r="BX22" s="696"/>
      <c r="BY22" s="696"/>
      <c r="BZ22" s="696"/>
      <c r="CA22" s="696"/>
      <c r="CB22" s="731"/>
      <c r="CD22" s="709" t="s">
        <v>287</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288</v>
      </c>
      <c r="C23" s="655"/>
      <c r="D23" s="655"/>
      <c r="E23" s="655"/>
      <c r="F23" s="655"/>
      <c r="G23" s="655"/>
      <c r="H23" s="655"/>
      <c r="I23" s="655"/>
      <c r="J23" s="655"/>
      <c r="K23" s="655"/>
      <c r="L23" s="655"/>
      <c r="M23" s="655"/>
      <c r="N23" s="655"/>
      <c r="O23" s="655"/>
      <c r="P23" s="655"/>
      <c r="Q23" s="656"/>
      <c r="R23" s="657">
        <v>432405</v>
      </c>
      <c r="S23" s="658"/>
      <c r="T23" s="658"/>
      <c r="U23" s="658"/>
      <c r="V23" s="658"/>
      <c r="W23" s="658"/>
      <c r="X23" s="658"/>
      <c r="Y23" s="659"/>
      <c r="Z23" s="695">
        <v>11.6</v>
      </c>
      <c r="AA23" s="695"/>
      <c r="AB23" s="695"/>
      <c r="AC23" s="695"/>
      <c r="AD23" s="696" t="s">
        <v>140</v>
      </c>
      <c r="AE23" s="696"/>
      <c r="AF23" s="696"/>
      <c r="AG23" s="696"/>
      <c r="AH23" s="696"/>
      <c r="AI23" s="696"/>
      <c r="AJ23" s="696"/>
      <c r="AK23" s="696"/>
      <c r="AL23" s="660" t="s">
        <v>179</v>
      </c>
      <c r="AM23" s="661"/>
      <c r="AN23" s="661"/>
      <c r="AO23" s="697"/>
      <c r="AP23" s="654" t="s">
        <v>289</v>
      </c>
      <c r="AQ23" s="735"/>
      <c r="AR23" s="735"/>
      <c r="AS23" s="735"/>
      <c r="AT23" s="735"/>
      <c r="AU23" s="735"/>
      <c r="AV23" s="735"/>
      <c r="AW23" s="735"/>
      <c r="AX23" s="735"/>
      <c r="AY23" s="735"/>
      <c r="AZ23" s="735"/>
      <c r="BA23" s="735"/>
      <c r="BB23" s="735"/>
      <c r="BC23" s="735"/>
      <c r="BD23" s="735"/>
      <c r="BE23" s="735"/>
      <c r="BF23" s="736"/>
      <c r="BG23" s="657" t="s">
        <v>179</v>
      </c>
      <c r="BH23" s="658"/>
      <c r="BI23" s="658"/>
      <c r="BJ23" s="658"/>
      <c r="BK23" s="658"/>
      <c r="BL23" s="658"/>
      <c r="BM23" s="658"/>
      <c r="BN23" s="659"/>
      <c r="BO23" s="695" t="s">
        <v>179</v>
      </c>
      <c r="BP23" s="695"/>
      <c r="BQ23" s="695"/>
      <c r="BR23" s="695"/>
      <c r="BS23" s="696" t="s">
        <v>179</v>
      </c>
      <c r="BT23" s="696"/>
      <c r="BU23" s="696"/>
      <c r="BV23" s="696"/>
      <c r="BW23" s="696"/>
      <c r="BX23" s="696"/>
      <c r="BY23" s="696"/>
      <c r="BZ23" s="696"/>
      <c r="CA23" s="696"/>
      <c r="CB23" s="731"/>
      <c r="CD23" s="709" t="s">
        <v>228</v>
      </c>
      <c r="CE23" s="710"/>
      <c r="CF23" s="710"/>
      <c r="CG23" s="710"/>
      <c r="CH23" s="710"/>
      <c r="CI23" s="710"/>
      <c r="CJ23" s="710"/>
      <c r="CK23" s="710"/>
      <c r="CL23" s="710"/>
      <c r="CM23" s="710"/>
      <c r="CN23" s="710"/>
      <c r="CO23" s="710"/>
      <c r="CP23" s="710"/>
      <c r="CQ23" s="711"/>
      <c r="CR23" s="709" t="s">
        <v>290</v>
      </c>
      <c r="CS23" s="710"/>
      <c r="CT23" s="710"/>
      <c r="CU23" s="710"/>
      <c r="CV23" s="710"/>
      <c r="CW23" s="710"/>
      <c r="CX23" s="710"/>
      <c r="CY23" s="711"/>
      <c r="CZ23" s="709" t="s">
        <v>291</v>
      </c>
      <c r="DA23" s="710"/>
      <c r="DB23" s="710"/>
      <c r="DC23" s="711"/>
      <c r="DD23" s="709" t="s">
        <v>292</v>
      </c>
      <c r="DE23" s="710"/>
      <c r="DF23" s="710"/>
      <c r="DG23" s="710"/>
      <c r="DH23" s="710"/>
      <c r="DI23" s="710"/>
      <c r="DJ23" s="710"/>
      <c r="DK23" s="711"/>
      <c r="DL23" s="747" t="s">
        <v>293</v>
      </c>
      <c r="DM23" s="748"/>
      <c r="DN23" s="748"/>
      <c r="DO23" s="748"/>
      <c r="DP23" s="748"/>
      <c r="DQ23" s="748"/>
      <c r="DR23" s="748"/>
      <c r="DS23" s="748"/>
      <c r="DT23" s="748"/>
      <c r="DU23" s="748"/>
      <c r="DV23" s="749"/>
      <c r="DW23" s="709" t="s">
        <v>294</v>
      </c>
      <c r="DX23" s="710"/>
      <c r="DY23" s="710"/>
      <c r="DZ23" s="710"/>
      <c r="EA23" s="710"/>
      <c r="EB23" s="710"/>
      <c r="EC23" s="711"/>
    </row>
    <row r="24" spans="2:133" ht="11.25" customHeight="1" x14ac:dyDescent="0.15">
      <c r="B24" s="654" t="s">
        <v>295</v>
      </c>
      <c r="C24" s="655"/>
      <c r="D24" s="655"/>
      <c r="E24" s="655"/>
      <c r="F24" s="655"/>
      <c r="G24" s="655"/>
      <c r="H24" s="655"/>
      <c r="I24" s="655"/>
      <c r="J24" s="655"/>
      <c r="K24" s="655"/>
      <c r="L24" s="655"/>
      <c r="M24" s="655"/>
      <c r="N24" s="655"/>
      <c r="O24" s="655"/>
      <c r="P24" s="655"/>
      <c r="Q24" s="656"/>
      <c r="R24" s="657" t="s">
        <v>179</v>
      </c>
      <c r="S24" s="658"/>
      <c r="T24" s="658"/>
      <c r="U24" s="658"/>
      <c r="V24" s="658"/>
      <c r="W24" s="658"/>
      <c r="X24" s="658"/>
      <c r="Y24" s="659"/>
      <c r="Z24" s="695" t="s">
        <v>248</v>
      </c>
      <c r="AA24" s="695"/>
      <c r="AB24" s="695"/>
      <c r="AC24" s="695"/>
      <c r="AD24" s="696" t="s">
        <v>179</v>
      </c>
      <c r="AE24" s="696"/>
      <c r="AF24" s="696"/>
      <c r="AG24" s="696"/>
      <c r="AH24" s="696"/>
      <c r="AI24" s="696"/>
      <c r="AJ24" s="696"/>
      <c r="AK24" s="696"/>
      <c r="AL24" s="660" t="s">
        <v>179</v>
      </c>
      <c r="AM24" s="661"/>
      <c r="AN24" s="661"/>
      <c r="AO24" s="697"/>
      <c r="AP24" s="654" t="s">
        <v>296</v>
      </c>
      <c r="AQ24" s="735"/>
      <c r="AR24" s="735"/>
      <c r="AS24" s="735"/>
      <c r="AT24" s="735"/>
      <c r="AU24" s="735"/>
      <c r="AV24" s="735"/>
      <c r="AW24" s="735"/>
      <c r="AX24" s="735"/>
      <c r="AY24" s="735"/>
      <c r="AZ24" s="735"/>
      <c r="BA24" s="735"/>
      <c r="BB24" s="735"/>
      <c r="BC24" s="735"/>
      <c r="BD24" s="735"/>
      <c r="BE24" s="735"/>
      <c r="BF24" s="736"/>
      <c r="BG24" s="657" t="s">
        <v>140</v>
      </c>
      <c r="BH24" s="658"/>
      <c r="BI24" s="658"/>
      <c r="BJ24" s="658"/>
      <c r="BK24" s="658"/>
      <c r="BL24" s="658"/>
      <c r="BM24" s="658"/>
      <c r="BN24" s="659"/>
      <c r="BO24" s="695" t="s">
        <v>179</v>
      </c>
      <c r="BP24" s="695"/>
      <c r="BQ24" s="695"/>
      <c r="BR24" s="695"/>
      <c r="BS24" s="696" t="s">
        <v>179</v>
      </c>
      <c r="BT24" s="696"/>
      <c r="BU24" s="696"/>
      <c r="BV24" s="696"/>
      <c r="BW24" s="696"/>
      <c r="BX24" s="696"/>
      <c r="BY24" s="696"/>
      <c r="BZ24" s="696"/>
      <c r="CA24" s="696"/>
      <c r="CB24" s="731"/>
      <c r="CD24" s="715" t="s">
        <v>297</v>
      </c>
      <c r="CE24" s="716"/>
      <c r="CF24" s="716"/>
      <c r="CG24" s="716"/>
      <c r="CH24" s="716"/>
      <c r="CI24" s="716"/>
      <c r="CJ24" s="716"/>
      <c r="CK24" s="716"/>
      <c r="CL24" s="716"/>
      <c r="CM24" s="716"/>
      <c r="CN24" s="716"/>
      <c r="CO24" s="716"/>
      <c r="CP24" s="716"/>
      <c r="CQ24" s="717"/>
      <c r="CR24" s="712">
        <v>1095167</v>
      </c>
      <c r="CS24" s="713"/>
      <c r="CT24" s="713"/>
      <c r="CU24" s="713"/>
      <c r="CV24" s="713"/>
      <c r="CW24" s="713"/>
      <c r="CX24" s="713"/>
      <c r="CY24" s="738"/>
      <c r="CZ24" s="739">
        <v>31.4</v>
      </c>
      <c r="DA24" s="721"/>
      <c r="DB24" s="721"/>
      <c r="DC24" s="741"/>
      <c r="DD24" s="737">
        <v>941593</v>
      </c>
      <c r="DE24" s="713"/>
      <c r="DF24" s="713"/>
      <c r="DG24" s="713"/>
      <c r="DH24" s="713"/>
      <c r="DI24" s="713"/>
      <c r="DJ24" s="713"/>
      <c r="DK24" s="738"/>
      <c r="DL24" s="737">
        <v>906386</v>
      </c>
      <c r="DM24" s="713"/>
      <c r="DN24" s="713"/>
      <c r="DO24" s="713"/>
      <c r="DP24" s="713"/>
      <c r="DQ24" s="713"/>
      <c r="DR24" s="713"/>
      <c r="DS24" s="713"/>
      <c r="DT24" s="713"/>
      <c r="DU24" s="713"/>
      <c r="DV24" s="738"/>
      <c r="DW24" s="739">
        <v>59.2</v>
      </c>
      <c r="DX24" s="721"/>
      <c r="DY24" s="721"/>
      <c r="DZ24" s="721"/>
      <c r="EA24" s="721"/>
      <c r="EB24" s="721"/>
      <c r="EC24" s="740"/>
    </row>
    <row r="25" spans="2:133" ht="11.25" customHeight="1" x14ac:dyDescent="0.15">
      <c r="B25" s="654" t="s">
        <v>298</v>
      </c>
      <c r="C25" s="655"/>
      <c r="D25" s="655"/>
      <c r="E25" s="655"/>
      <c r="F25" s="655"/>
      <c r="G25" s="655"/>
      <c r="H25" s="655"/>
      <c r="I25" s="655"/>
      <c r="J25" s="655"/>
      <c r="K25" s="655"/>
      <c r="L25" s="655"/>
      <c r="M25" s="655"/>
      <c r="N25" s="655"/>
      <c r="O25" s="655"/>
      <c r="P25" s="655"/>
      <c r="Q25" s="656"/>
      <c r="R25" s="657">
        <v>1904991</v>
      </c>
      <c r="S25" s="658"/>
      <c r="T25" s="658"/>
      <c r="U25" s="658"/>
      <c r="V25" s="658"/>
      <c r="W25" s="658"/>
      <c r="X25" s="658"/>
      <c r="Y25" s="659"/>
      <c r="Z25" s="695">
        <v>51</v>
      </c>
      <c r="AA25" s="695"/>
      <c r="AB25" s="695"/>
      <c r="AC25" s="695"/>
      <c r="AD25" s="696">
        <v>1472586</v>
      </c>
      <c r="AE25" s="696"/>
      <c r="AF25" s="696"/>
      <c r="AG25" s="696"/>
      <c r="AH25" s="696"/>
      <c r="AI25" s="696"/>
      <c r="AJ25" s="696"/>
      <c r="AK25" s="696"/>
      <c r="AL25" s="660">
        <v>96.9</v>
      </c>
      <c r="AM25" s="661"/>
      <c r="AN25" s="661"/>
      <c r="AO25" s="697"/>
      <c r="AP25" s="654" t="s">
        <v>299</v>
      </c>
      <c r="AQ25" s="735"/>
      <c r="AR25" s="735"/>
      <c r="AS25" s="735"/>
      <c r="AT25" s="735"/>
      <c r="AU25" s="735"/>
      <c r="AV25" s="735"/>
      <c r="AW25" s="735"/>
      <c r="AX25" s="735"/>
      <c r="AY25" s="735"/>
      <c r="AZ25" s="735"/>
      <c r="BA25" s="735"/>
      <c r="BB25" s="735"/>
      <c r="BC25" s="735"/>
      <c r="BD25" s="735"/>
      <c r="BE25" s="735"/>
      <c r="BF25" s="736"/>
      <c r="BG25" s="657" t="s">
        <v>140</v>
      </c>
      <c r="BH25" s="658"/>
      <c r="BI25" s="658"/>
      <c r="BJ25" s="658"/>
      <c r="BK25" s="658"/>
      <c r="BL25" s="658"/>
      <c r="BM25" s="658"/>
      <c r="BN25" s="659"/>
      <c r="BO25" s="695" t="s">
        <v>179</v>
      </c>
      <c r="BP25" s="695"/>
      <c r="BQ25" s="695"/>
      <c r="BR25" s="695"/>
      <c r="BS25" s="696" t="s">
        <v>140</v>
      </c>
      <c r="BT25" s="696"/>
      <c r="BU25" s="696"/>
      <c r="BV25" s="696"/>
      <c r="BW25" s="696"/>
      <c r="BX25" s="696"/>
      <c r="BY25" s="696"/>
      <c r="BZ25" s="696"/>
      <c r="CA25" s="696"/>
      <c r="CB25" s="731"/>
      <c r="CD25" s="654" t="s">
        <v>300</v>
      </c>
      <c r="CE25" s="655"/>
      <c r="CF25" s="655"/>
      <c r="CG25" s="655"/>
      <c r="CH25" s="655"/>
      <c r="CI25" s="655"/>
      <c r="CJ25" s="655"/>
      <c r="CK25" s="655"/>
      <c r="CL25" s="655"/>
      <c r="CM25" s="655"/>
      <c r="CN25" s="655"/>
      <c r="CO25" s="655"/>
      <c r="CP25" s="655"/>
      <c r="CQ25" s="656"/>
      <c r="CR25" s="657">
        <v>474755</v>
      </c>
      <c r="CS25" s="670"/>
      <c r="CT25" s="670"/>
      <c r="CU25" s="670"/>
      <c r="CV25" s="670"/>
      <c r="CW25" s="670"/>
      <c r="CX25" s="670"/>
      <c r="CY25" s="671"/>
      <c r="CZ25" s="660">
        <v>13.6</v>
      </c>
      <c r="DA25" s="672"/>
      <c r="DB25" s="672"/>
      <c r="DC25" s="673"/>
      <c r="DD25" s="663">
        <v>435357</v>
      </c>
      <c r="DE25" s="670"/>
      <c r="DF25" s="670"/>
      <c r="DG25" s="670"/>
      <c r="DH25" s="670"/>
      <c r="DI25" s="670"/>
      <c r="DJ25" s="670"/>
      <c r="DK25" s="671"/>
      <c r="DL25" s="663">
        <v>400387</v>
      </c>
      <c r="DM25" s="670"/>
      <c r="DN25" s="670"/>
      <c r="DO25" s="670"/>
      <c r="DP25" s="670"/>
      <c r="DQ25" s="670"/>
      <c r="DR25" s="670"/>
      <c r="DS25" s="670"/>
      <c r="DT25" s="670"/>
      <c r="DU25" s="670"/>
      <c r="DV25" s="671"/>
      <c r="DW25" s="660">
        <v>26.2</v>
      </c>
      <c r="DX25" s="672"/>
      <c r="DY25" s="672"/>
      <c r="DZ25" s="672"/>
      <c r="EA25" s="672"/>
      <c r="EB25" s="672"/>
      <c r="EC25" s="684"/>
    </row>
    <row r="26" spans="2:133" ht="11.25" customHeight="1" x14ac:dyDescent="0.15">
      <c r="B26" s="654" t="s">
        <v>301</v>
      </c>
      <c r="C26" s="655"/>
      <c r="D26" s="655"/>
      <c r="E26" s="655"/>
      <c r="F26" s="655"/>
      <c r="G26" s="655"/>
      <c r="H26" s="655"/>
      <c r="I26" s="655"/>
      <c r="J26" s="655"/>
      <c r="K26" s="655"/>
      <c r="L26" s="655"/>
      <c r="M26" s="655"/>
      <c r="N26" s="655"/>
      <c r="O26" s="655"/>
      <c r="P26" s="655"/>
      <c r="Q26" s="656"/>
      <c r="R26" s="657" t="s">
        <v>248</v>
      </c>
      <c r="S26" s="658"/>
      <c r="T26" s="658"/>
      <c r="U26" s="658"/>
      <c r="V26" s="658"/>
      <c r="W26" s="658"/>
      <c r="X26" s="658"/>
      <c r="Y26" s="659"/>
      <c r="Z26" s="695" t="s">
        <v>179</v>
      </c>
      <c r="AA26" s="695"/>
      <c r="AB26" s="695"/>
      <c r="AC26" s="695"/>
      <c r="AD26" s="696" t="s">
        <v>179</v>
      </c>
      <c r="AE26" s="696"/>
      <c r="AF26" s="696"/>
      <c r="AG26" s="696"/>
      <c r="AH26" s="696"/>
      <c r="AI26" s="696"/>
      <c r="AJ26" s="696"/>
      <c r="AK26" s="696"/>
      <c r="AL26" s="660" t="s">
        <v>140</v>
      </c>
      <c r="AM26" s="661"/>
      <c r="AN26" s="661"/>
      <c r="AO26" s="697"/>
      <c r="AP26" s="654" t="s">
        <v>302</v>
      </c>
      <c r="AQ26" s="735"/>
      <c r="AR26" s="735"/>
      <c r="AS26" s="735"/>
      <c r="AT26" s="735"/>
      <c r="AU26" s="735"/>
      <c r="AV26" s="735"/>
      <c r="AW26" s="735"/>
      <c r="AX26" s="735"/>
      <c r="AY26" s="735"/>
      <c r="AZ26" s="735"/>
      <c r="BA26" s="735"/>
      <c r="BB26" s="735"/>
      <c r="BC26" s="735"/>
      <c r="BD26" s="735"/>
      <c r="BE26" s="735"/>
      <c r="BF26" s="736"/>
      <c r="BG26" s="657" t="s">
        <v>179</v>
      </c>
      <c r="BH26" s="658"/>
      <c r="BI26" s="658"/>
      <c r="BJ26" s="658"/>
      <c r="BK26" s="658"/>
      <c r="BL26" s="658"/>
      <c r="BM26" s="658"/>
      <c r="BN26" s="659"/>
      <c r="BO26" s="695" t="s">
        <v>179</v>
      </c>
      <c r="BP26" s="695"/>
      <c r="BQ26" s="695"/>
      <c r="BR26" s="695"/>
      <c r="BS26" s="696" t="s">
        <v>179</v>
      </c>
      <c r="BT26" s="696"/>
      <c r="BU26" s="696"/>
      <c r="BV26" s="696"/>
      <c r="BW26" s="696"/>
      <c r="BX26" s="696"/>
      <c r="BY26" s="696"/>
      <c r="BZ26" s="696"/>
      <c r="CA26" s="696"/>
      <c r="CB26" s="731"/>
      <c r="CD26" s="654" t="s">
        <v>303</v>
      </c>
      <c r="CE26" s="655"/>
      <c r="CF26" s="655"/>
      <c r="CG26" s="655"/>
      <c r="CH26" s="655"/>
      <c r="CI26" s="655"/>
      <c r="CJ26" s="655"/>
      <c r="CK26" s="655"/>
      <c r="CL26" s="655"/>
      <c r="CM26" s="655"/>
      <c r="CN26" s="655"/>
      <c r="CO26" s="655"/>
      <c r="CP26" s="655"/>
      <c r="CQ26" s="656"/>
      <c r="CR26" s="657">
        <v>285353</v>
      </c>
      <c r="CS26" s="658"/>
      <c r="CT26" s="658"/>
      <c r="CU26" s="658"/>
      <c r="CV26" s="658"/>
      <c r="CW26" s="658"/>
      <c r="CX26" s="658"/>
      <c r="CY26" s="659"/>
      <c r="CZ26" s="660">
        <v>8.1999999999999993</v>
      </c>
      <c r="DA26" s="672"/>
      <c r="DB26" s="672"/>
      <c r="DC26" s="673"/>
      <c r="DD26" s="663">
        <v>257168</v>
      </c>
      <c r="DE26" s="658"/>
      <c r="DF26" s="658"/>
      <c r="DG26" s="658"/>
      <c r="DH26" s="658"/>
      <c r="DI26" s="658"/>
      <c r="DJ26" s="658"/>
      <c r="DK26" s="659"/>
      <c r="DL26" s="663" t="s">
        <v>179</v>
      </c>
      <c r="DM26" s="658"/>
      <c r="DN26" s="658"/>
      <c r="DO26" s="658"/>
      <c r="DP26" s="658"/>
      <c r="DQ26" s="658"/>
      <c r="DR26" s="658"/>
      <c r="DS26" s="658"/>
      <c r="DT26" s="658"/>
      <c r="DU26" s="658"/>
      <c r="DV26" s="659"/>
      <c r="DW26" s="660" t="s">
        <v>140</v>
      </c>
      <c r="DX26" s="672"/>
      <c r="DY26" s="672"/>
      <c r="DZ26" s="672"/>
      <c r="EA26" s="672"/>
      <c r="EB26" s="672"/>
      <c r="EC26" s="684"/>
    </row>
    <row r="27" spans="2:133" ht="11.25" customHeight="1" x14ac:dyDescent="0.15">
      <c r="B27" s="654" t="s">
        <v>304</v>
      </c>
      <c r="C27" s="655"/>
      <c r="D27" s="655"/>
      <c r="E27" s="655"/>
      <c r="F27" s="655"/>
      <c r="G27" s="655"/>
      <c r="H27" s="655"/>
      <c r="I27" s="655"/>
      <c r="J27" s="655"/>
      <c r="K27" s="655"/>
      <c r="L27" s="655"/>
      <c r="M27" s="655"/>
      <c r="N27" s="655"/>
      <c r="O27" s="655"/>
      <c r="P27" s="655"/>
      <c r="Q27" s="656"/>
      <c r="R27" s="657">
        <v>15943</v>
      </c>
      <c r="S27" s="658"/>
      <c r="T27" s="658"/>
      <c r="U27" s="658"/>
      <c r="V27" s="658"/>
      <c r="W27" s="658"/>
      <c r="X27" s="658"/>
      <c r="Y27" s="659"/>
      <c r="Z27" s="695">
        <v>0.4</v>
      </c>
      <c r="AA27" s="695"/>
      <c r="AB27" s="695"/>
      <c r="AC27" s="695"/>
      <c r="AD27" s="696" t="s">
        <v>179</v>
      </c>
      <c r="AE27" s="696"/>
      <c r="AF27" s="696"/>
      <c r="AG27" s="696"/>
      <c r="AH27" s="696"/>
      <c r="AI27" s="696"/>
      <c r="AJ27" s="696"/>
      <c r="AK27" s="696"/>
      <c r="AL27" s="660" t="s">
        <v>179</v>
      </c>
      <c r="AM27" s="661"/>
      <c r="AN27" s="661"/>
      <c r="AO27" s="697"/>
      <c r="AP27" s="654" t="s">
        <v>305</v>
      </c>
      <c r="AQ27" s="655"/>
      <c r="AR27" s="655"/>
      <c r="AS27" s="655"/>
      <c r="AT27" s="655"/>
      <c r="AU27" s="655"/>
      <c r="AV27" s="655"/>
      <c r="AW27" s="655"/>
      <c r="AX27" s="655"/>
      <c r="AY27" s="655"/>
      <c r="AZ27" s="655"/>
      <c r="BA27" s="655"/>
      <c r="BB27" s="655"/>
      <c r="BC27" s="655"/>
      <c r="BD27" s="655"/>
      <c r="BE27" s="655"/>
      <c r="BF27" s="656"/>
      <c r="BG27" s="657">
        <v>139988</v>
      </c>
      <c r="BH27" s="658"/>
      <c r="BI27" s="658"/>
      <c r="BJ27" s="658"/>
      <c r="BK27" s="658"/>
      <c r="BL27" s="658"/>
      <c r="BM27" s="658"/>
      <c r="BN27" s="659"/>
      <c r="BO27" s="695">
        <v>100</v>
      </c>
      <c r="BP27" s="695"/>
      <c r="BQ27" s="695"/>
      <c r="BR27" s="695"/>
      <c r="BS27" s="696">
        <v>706</v>
      </c>
      <c r="BT27" s="696"/>
      <c r="BU27" s="696"/>
      <c r="BV27" s="696"/>
      <c r="BW27" s="696"/>
      <c r="BX27" s="696"/>
      <c r="BY27" s="696"/>
      <c r="BZ27" s="696"/>
      <c r="CA27" s="696"/>
      <c r="CB27" s="731"/>
      <c r="CD27" s="654" t="s">
        <v>306</v>
      </c>
      <c r="CE27" s="655"/>
      <c r="CF27" s="655"/>
      <c r="CG27" s="655"/>
      <c r="CH27" s="655"/>
      <c r="CI27" s="655"/>
      <c r="CJ27" s="655"/>
      <c r="CK27" s="655"/>
      <c r="CL27" s="655"/>
      <c r="CM27" s="655"/>
      <c r="CN27" s="655"/>
      <c r="CO27" s="655"/>
      <c r="CP27" s="655"/>
      <c r="CQ27" s="656"/>
      <c r="CR27" s="657">
        <v>123192</v>
      </c>
      <c r="CS27" s="670"/>
      <c r="CT27" s="670"/>
      <c r="CU27" s="670"/>
      <c r="CV27" s="670"/>
      <c r="CW27" s="670"/>
      <c r="CX27" s="670"/>
      <c r="CY27" s="671"/>
      <c r="CZ27" s="660">
        <v>3.5</v>
      </c>
      <c r="DA27" s="672"/>
      <c r="DB27" s="672"/>
      <c r="DC27" s="673"/>
      <c r="DD27" s="663">
        <v>34961</v>
      </c>
      <c r="DE27" s="670"/>
      <c r="DF27" s="670"/>
      <c r="DG27" s="670"/>
      <c r="DH27" s="670"/>
      <c r="DI27" s="670"/>
      <c r="DJ27" s="670"/>
      <c r="DK27" s="671"/>
      <c r="DL27" s="663">
        <v>34961</v>
      </c>
      <c r="DM27" s="670"/>
      <c r="DN27" s="670"/>
      <c r="DO27" s="670"/>
      <c r="DP27" s="670"/>
      <c r="DQ27" s="670"/>
      <c r="DR27" s="670"/>
      <c r="DS27" s="670"/>
      <c r="DT27" s="670"/>
      <c r="DU27" s="670"/>
      <c r="DV27" s="671"/>
      <c r="DW27" s="660">
        <v>2.2999999999999998</v>
      </c>
      <c r="DX27" s="672"/>
      <c r="DY27" s="672"/>
      <c r="DZ27" s="672"/>
      <c r="EA27" s="672"/>
      <c r="EB27" s="672"/>
      <c r="EC27" s="684"/>
    </row>
    <row r="28" spans="2:133" ht="11.25" customHeight="1" x14ac:dyDescent="0.15">
      <c r="B28" s="654" t="s">
        <v>307</v>
      </c>
      <c r="C28" s="655"/>
      <c r="D28" s="655"/>
      <c r="E28" s="655"/>
      <c r="F28" s="655"/>
      <c r="G28" s="655"/>
      <c r="H28" s="655"/>
      <c r="I28" s="655"/>
      <c r="J28" s="655"/>
      <c r="K28" s="655"/>
      <c r="L28" s="655"/>
      <c r="M28" s="655"/>
      <c r="N28" s="655"/>
      <c r="O28" s="655"/>
      <c r="P28" s="655"/>
      <c r="Q28" s="656"/>
      <c r="R28" s="657">
        <v>30587</v>
      </c>
      <c r="S28" s="658"/>
      <c r="T28" s="658"/>
      <c r="U28" s="658"/>
      <c r="V28" s="658"/>
      <c r="W28" s="658"/>
      <c r="X28" s="658"/>
      <c r="Y28" s="659"/>
      <c r="Z28" s="695">
        <v>0.8</v>
      </c>
      <c r="AA28" s="695"/>
      <c r="AB28" s="695"/>
      <c r="AC28" s="695"/>
      <c r="AD28" s="696">
        <v>12784</v>
      </c>
      <c r="AE28" s="696"/>
      <c r="AF28" s="696"/>
      <c r="AG28" s="696"/>
      <c r="AH28" s="696"/>
      <c r="AI28" s="696"/>
      <c r="AJ28" s="696"/>
      <c r="AK28" s="696"/>
      <c r="AL28" s="660">
        <v>0.8</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308</v>
      </c>
      <c r="CE28" s="655"/>
      <c r="CF28" s="655"/>
      <c r="CG28" s="655"/>
      <c r="CH28" s="655"/>
      <c r="CI28" s="655"/>
      <c r="CJ28" s="655"/>
      <c r="CK28" s="655"/>
      <c r="CL28" s="655"/>
      <c r="CM28" s="655"/>
      <c r="CN28" s="655"/>
      <c r="CO28" s="655"/>
      <c r="CP28" s="655"/>
      <c r="CQ28" s="656"/>
      <c r="CR28" s="657">
        <v>497220</v>
      </c>
      <c r="CS28" s="658"/>
      <c r="CT28" s="658"/>
      <c r="CU28" s="658"/>
      <c r="CV28" s="658"/>
      <c r="CW28" s="658"/>
      <c r="CX28" s="658"/>
      <c r="CY28" s="659"/>
      <c r="CZ28" s="660">
        <v>14.3</v>
      </c>
      <c r="DA28" s="672"/>
      <c r="DB28" s="672"/>
      <c r="DC28" s="673"/>
      <c r="DD28" s="663">
        <v>471275</v>
      </c>
      <c r="DE28" s="658"/>
      <c r="DF28" s="658"/>
      <c r="DG28" s="658"/>
      <c r="DH28" s="658"/>
      <c r="DI28" s="658"/>
      <c r="DJ28" s="658"/>
      <c r="DK28" s="659"/>
      <c r="DL28" s="663">
        <v>471038</v>
      </c>
      <c r="DM28" s="658"/>
      <c r="DN28" s="658"/>
      <c r="DO28" s="658"/>
      <c r="DP28" s="658"/>
      <c r="DQ28" s="658"/>
      <c r="DR28" s="658"/>
      <c r="DS28" s="658"/>
      <c r="DT28" s="658"/>
      <c r="DU28" s="658"/>
      <c r="DV28" s="659"/>
      <c r="DW28" s="660">
        <v>30.8</v>
      </c>
      <c r="DX28" s="672"/>
      <c r="DY28" s="672"/>
      <c r="DZ28" s="672"/>
      <c r="EA28" s="672"/>
      <c r="EB28" s="672"/>
      <c r="EC28" s="684"/>
    </row>
    <row r="29" spans="2:133" ht="11.25" customHeight="1" x14ac:dyDescent="0.15">
      <c r="B29" s="654" t="s">
        <v>309</v>
      </c>
      <c r="C29" s="655"/>
      <c r="D29" s="655"/>
      <c r="E29" s="655"/>
      <c r="F29" s="655"/>
      <c r="G29" s="655"/>
      <c r="H29" s="655"/>
      <c r="I29" s="655"/>
      <c r="J29" s="655"/>
      <c r="K29" s="655"/>
      <c r="L29" s="655"/>
      <c r="M29" s="655"/>
      <c r="N29" s="655"/>
      <c r="O29" s="655"/>
      <c r="P29" s="655"/>
      <c r="Q29" s="656"/>
      <c r="R29" s="657">
        <v>1021</v>
      </c>
      <c r="S29" s="658"/>
      <c r="T29" s="658"/>
      <c r="U29" s="658"/>
      <c r="V29" s="658"/>
      <c r="W29" s="658"/>
      <c r="X29" s="658"/>
      <c r="Y29" s="659"/>
      <c r="Z29" s="695">
        <v>0</v>
      </c>
      <c r="AA29" s="695"/>
      <c r="AB29" s="695"/>
      <c r="AC29" s="695"/>
      <c r="AD29" s="696" t="s">
        <v>248</v>
      </c>
      <c r="AE29" s="696"/>
      <c r="AF29" s="696"/>
      <c r="AG29" s="696"/>
      <c r="AH29" s="696"/>
      <c r="AI29" s="696"/>
      <c r="AJ29" s="696"/>
      <c r="AK29" s="696"/>
      <c r="AL29" s="660" t="s">
        <v>140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310</v>
      </c>
      <c r="CE29" s="677"/>
      <c r="CF29" s="654" t="s">
        <v>71</v>
      </c>
      <c r="CG29" s="655"/>
      <c r="CH29" s="655"/>
      <c r="CI29" s="655"/>
      <c r="CJ29" s="655"/>
      <c r="CK29" s="655"/>
      <c r="CL29" s="655"/>
      <c r="CM29" s="655"/>
      <c r="CN29" s="655"/>
      <c r="CO29" s="655"/>
      <c r="CP29" s="655"/>
      <c r="CQ29" s="656"/>
      <c r="CR29" s="657">
        <v>497220</v>
      </c>
      <c r="CS29" s="670"/>
      <c r="CT29" s="670"/>
      <c r="CU29" s="670"/>
      <c r="CV29" s="670"/>
      <c r="CW29" s="670"/>
      <c r="CX29" s="670"/>
      <c r="CY29" s="671"/>
      <c r="CZ29" s="660">
        <v>14.3</v>
      </c>
      <c r="DA29" s="672"/>
      <c r="DB29" s="672"/>
      <c r="DC29" s="673"/>
      <c r="DD29" s="663">
        <v>471275</v>
      </c>
      <c r="DE29" s="670"/>
      <c r="DF29" s="670"/>
      <c r="DG29" s="670"/>
      <c r="DH29" s="670"/>
      <c r="DI29" s="670"/>
      <c r="DJ29" s="670"/>
      <c r="DK29" s="671"/>
      <c r="DL29" s="663">
        <v>471038</v>
      </c>
      <c r="DM29" s="670"/>
      <c r="DN29" s="670"/>
      <c r="DO29" s="670"/>
      <c r="DP29" s="670"/>
      <c r="DQ29" s="670"/>
      <c r="DR29" s="670"/>
      <c r="DS29" s="670"/>
      <c r="DT29" s="670"/>
      <c r="DU29" s="670"/>
      <c r="DV29" s="671"/>
      <c r="DW29" s="660">
        <v>30.8</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561103</v>
      </c>
      <c r="S30" s="658"/>
      <c r="T30" s="658"/>
      <c r="U30" s="658"/>
      <c r="V30" s="658"/>
      <c r="W30" s="658"/>
      <c r="X30" s="658"/>
      <c r="Y30" s="659"/>
      <c r="Z30" s="695">
        <v>15</v>
      </c>
      <c r="AA30" s="695"/>
      <c r="AB30" s="695"/>
      <c r="AC30" s="695"/>
      <c r="AD30" s="696" t="s">
        <v>140</v>
      </c>
      <c r="AE30" s="696"/>
      <c r="AF30" s="696"/>
      <c r="AG30" s="696"/>
      <c r="AH30" s="696"/>
      <c r="AI30" s="696"/>
      <c r="AJ30" s="696"/>
      <c r="AK30" s="696"/>
      <c r="AL30" s="660" t="s">
        <v>179</v>
      </c>
      <c r="AM30" s="661"/>
      <c r="AN30" s="661"/>
      <c r="AO30" s="697"/>
      <c r="AP30" s="709" t="s">
        <v>228</v>
      </c>
      <c r="AQ30" s="710"/>
      <c r="AR30" s="710"/>
      <c r="AS30" s="710"/>
      <c r="AT30" s="710"/>
      <c r="AU30" s="710"/>
      <c r="AV30" s="710"/>
      <c r="AW30" s="710"/>
      <c r="AX30" s="710"/>
      <c r="AY30" s="710"/>
      <c r="AZ30" s="710"/>
      <c r="BA30" s="710"/>
      <c r="BB30" s="710"/>
      <c r="BC30" s="710"/>
      <c r="BD30" s="710"/>
      <c r="BE30" s="710"/>
      <c r="BF30" s="711"/>
      <c r="BG30" s="709" t="s">
        <v>312</v>
      </c>
      <c r="BH30" s="729"/>
      <c r="BI30" s="729"/>
      <c r="BJ30" s="729"/>
      <c r="BK30" s="729"/>
      <c r="BL30" s="729"/>
      <c r="BM30" s="729"/>
      <c r="BN30" s="729"/>
      <c r="BO30" s="729"/>
      <c r="BP30" s="729"/>
      <c r="BQ30" s="730"/>
      <c r="BR30" s="709" t="s">
        <v>313</v>
      </c>
      <c r="BS30" s="729"/>
      <c r="BT30" s="729"/>
      <c r="BU30" s="729"/>
      <c r="BV30" s="729"/>
      <c r="BW30" s="729"/>
      <c r="BX30" s="729"/>
      <c r="BY30" s="729"/>
      <c r="BZ30" s="729"/>
      <c r="CA30" s="729"/>
      <c r="CB30" s="730"/>
      <c r="CD30" s="678"/>
      <c r="CE30" s="679"/>
      <c r="CF30" s="654" t="s">
        <v>314</v>
      </c>
      <c r="CG30" s="655"/>
      <c r="CH30" s="655"/>
      <c r="CI30" s="655"/>
      <c r="CJ30" s="655"/>
      <c r="CK30" s="655"/>
      <c r="CL30" s="655"/>
      <c r="CM30" s="655"/>
      <c r="CN30" s="655"/>
      <c r="CO30" s="655"/>
      <c r="CP30" s="655"/>
      <c r="CQ30" s="656"/>
      <c r="CR30" s="657">
        <v>494744</v>
      </c>
      <c r="CS30" s="658"/>
      <c r="CT30" s="658"/>
      <c r="CU30" s="658"/>
      <c r="CV30" s="658"/>
      <c r="CW30" s="658"/>
      <c r="CX30" s="658"/>
      <c r="CY30" s="659"/>
      <c r="CZ30" s="660">
        <v>14.2</v>
      </c>
      <c r="DA30" s="672"/>
      <c r="DB30" s="672"/>
      <c r="DC30" s="673"/>
      <c r="DD30" s="663">
        <v>468874</v>
      </c>
      <c r="DE30" s="658"/>
      <c r="DF30" s="658"/>
      <c r="DG30" s="658"/>
      <c r="DH30" s="658"/>
      <c r="DI30" s="658"/>
      <c r="DJ30" s="658"/>
      <c r="DK30" s="659"/>
      <c r="DL30" s="663">
        <v>468874</v>
      </c>
      <c r="DM30" s="658"/>
      <c r="DN30" s="658"/>
      <c r="DO30" s="658"/>
      <c r="DP30" s="658"/>
      <c r="DQ30" s="658"/>
      <c r="DR30" s="658"/>
      <c r="DS30" s="658"/>
      <c r="DT30" s="658"/>
      <c r="DU30" s="658"/>
      <c r="DV30" s="659"/>
      <c r="DW30" s="660">
        <v>30.6</v>
      </c>
      <c r="DX30" s="672"/>
      <c r="DY30" s="672"/>
      <c r="DZ30" s="672"/>
      <c r="EA30" s="672"/>
      <c r="EB30" s="672"/>
      <c r="EC30" s="684"/>
    </row>
    <row r="31" spans="2:133" ht="11.25" customHeight="1" x14ac:dyDescent="0.15">
      <c r="B31" s="732" t="s">
        <v>315</v>
      </c>
      <c r="C31" s="733"/>
      <c r="D31" s="733"/>
      <c r="E31" s="733"/>
      <c r="F31" s="733"/>
      <c r="G31" s="733"/>
      <c r="H31" s="733"/>
      <c r="I31" s="733"/>
      <c r="J31" s="733"/>
      <c r="K31" s="733"/>
      <c r="L31" s="733"/>
      <c r="M31" s="733"/>
      <c r="N31" s="733"/>
      <c r="O31" s="733"/>
      <c r="P31" s="733"/>
      <c r="Q31" s="734"/>
      <c r="R31" s="657" t="s">
        <v>140</v>
      </c>
      <c r="S31" s="658"/>
      <c r="T31" s="658"/>
      <c r="U31" s="658"/>
      <c r="V31" s="658"/>
      <c r="W31" s="658"/>
      <c r="X31" s="658"/>
      <c r="Y31" s="659"/>
      <c r="Z31" s="695" t="s">
        <v>140</v>
      </c>
      <c r="AA31" s="695"/>
      <c r="AB31" s="695"/>
      <c r="AC31" s="695"/>
      <c r="AD31" s="696" t="s">
        <v>140</v>
      </c>
      <c r="AE31" s="696"/>
      <c r="AF31" s="696"/>
      <c r="AG31" s="696"/>
      <c r="AH31" s="696"/>
      <c r="AI31" s="696"/>
      <c r="AJ31" s="696"/>
      <c r="AK31" s="696"/>
      <c r="AL31" s="660" t="s">
        <v>140</v>
      </c>
      <c r="AM31" s="661"/>
      <c r="AN31" s="661"/>
      <c r="AO31" s="697"/>
      <c r="AP31" s="723" t="s">
        <v>316</v>
      </c>
      <c r="AQ31" s="724"/>
      <c r="AR31" s="724"/>
      <c r="AS31" s="724"/>
      <c r="AT31" s="725" t="s">
        <v>317</v>
      </c>
      <c r="AU31" s="218"/>
      <c r="AV31" s="218"/>
      <c r="AW31" s="218"/>
      <c r="AX31" s="715" t="s">
        <v>191</v>
      </c>
      <c r="AY31" s="716"/>
      <c r="AZ31" s="716"/>
      <c r="BA31" s="716"/>
      <c r="BB31" s="716"/>
      <c r="BC31" s="716"/>
      <c r="BD31" s="716"/>
      <c r="BE31" s="716"/>
      <c r="BF31" s="717"/>
      <c r="BG31" s="719">
        <v>98.9</v>
      </c>
      <c r="BH31" s="720"/>
      <c r="BI31" s="720"/>
      <c r="BJ31" s="720"/>
      <c r="BK31" s="720"/>
      <c r="BL31" s="720"/>
      <c r="BM31" s="721">
        <v>97.5</v>
      </c>
      <c r="BN31" s="720"/>
      <c r="BO31" s="720"/>
      <c r="BP31" s="720"/>
      <c r="BQ31" s="722"/>
      <c r="BR31" s="719">
        <v>99</v>
      </c>
      <c r="BS31" s="720"/>
      <c r="BT31" s="720"/>
      <c r="BU31" s="720"/>
      <c r="BV31" s="720"/>
      <c r="BW31" s="720"/>
      <c r="BX31" s="721">
        <v>97.9</v>
      </c>
      <c r="BY31" s="720"/>
      <c r="BZ31" s="720"/>
      <c r="CA31" s="720"/>
      <c r="CB31" s="722"/>
      <c r="CD31" s="678"/>
      <c r="CE31" s="679"/>
      <c r="CF31" s="654" t="s">
        <v>318</v>
      </c>
      <c r="CG31" s="655"/>
      <c r="CH31" s="655"/>
      <c r="CI31" s="655"/>
      <c r="CJ31" s="655"/>
      <c r="CK31" s="655"/>
      <c r="CL31" s="655"/>
      <c r="CM31" s="655"/>
      <c r="CN31" s="655"/>
      <c r="CO31" s="655"/>
      <c r="CP31" s="655"/>
      <c r="CQ31" s="656"/>
      <c r="CR31" s="657">
        <v>2476</v>
      </c>
      <c r="CS31" s="670"/>
      <c r="CT31" s="670"/>
      <c r="CU31" s="670"/>
      <c r="CV31" s="670"/>
      <c r="CW31" s="670"/>
      <c r="CX31" s="670"/>
      <c r="CY31" s="671"/>
      <c r="CZ31" s="660">
        <v>0.1</v>
      </c>
      <c r="DA31" s="672"/>
      <c r="DB31" s="672"/>
      <c r="DC31" s="673"/>
      <c r="DD31" s="663">
        <v>2401</v>
      </c>
      <c r="DE31" s="670"/>
      <c r="DF31" s="670"/>
      <c r="DG31" s="670"/>
      <c r="DH31" s="670"/>
      <c r="DI31" s="670"/>
      <c r="DJ31" s="670"/>
      <c r="DK31" s="671"/>
      <c r="DL31" s="663">
        <v>2164</v>
      </c>
      <c r="DM31" s="670"/>
      <c r="DN31" s="670"/>
      <c r="DO31" s="670"/>
      <c r="DP31" s="670"/>
      <c r="DQ31" s="670"/>
      <c r="DR31" s="670"/>
      <c r="DS31" s="670"/>
      <c r="DT31" s="670"/>
      <c r="DU31" s="670"/>
      <c r="DV31" s="671"/>
      <c r="DW31" s="660">
        <v>0.1</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133519</v>
      </c>
      <c r="S32" s="658"/>
      <c r="T32" s="658"/>
      <c r="U32" s="658"/>
      <c r="V32" s="658"/>
      <c r="W32" s="658"/>
      <c r="X32" s="658"/>
      <c r="Y32" s="659"/>
      <c r="Z32" s="695">
        <v>3.6</v>
      </c>
      <c r="AA32" s="695"/>
      <c r="AB32" s="695"/>
      <c r="AC32" s="695"/>
      <c r="AD32" s="696" t="s">
        <v>140</v>
      </c>
      <c r="AE32" s="696"/>
      <c r="AF32" s="696"/>
      <c r="AG32" s="696"/>
      <c r="AH32" s="696"/>
      <c r="AI32" s="696"/>
      <c r="AJ32" s="696"/>
      <c r="AK32" s="696"/>
      <c r="AL32" s="660" t="s">
        <v>179</v>
      </c>
      <c r="AM32" s="661"/>
      <c r="AN32" s="661"/>
      <c r="AO32" s="697"/>
      <c r="AP32" s="698"/>
      <c r="AQ32" s="699"/>
      <c r="AR32" s="699"/>
      <c r="AS32" s="699"/>
      <c r="AT32" s="726"/>
      <c r="AU32" s="214" t="s">
        <v>320</v>
      </c>
      <c r="AX32" s="654" t="s">
        <v>321</v>
      </c>
      <c r="AY32" s="655"/>
      <c r="AZ32" s="655"/>
      <c r="BA32" s="655"/>
      <c r="BB32" s="655"/>
      <c r="BC32" s="655"/>
      <c r="BD32" s="655"/>
      <c r="BE32" s="655"/>
      <c r="BF32" s="656"/>
      <c r="BG32" s="728">
        <v>98.9</v>
      </c>
      <c r="BH32" s="670"/>
      <c r="BI32" s="670"/>
      <c r="BJ32" s="670"/>
      <c r="BK32" s="670"/>
      <c r="BL32" s="670"/>
      <c r="BM32" s="661">
        <v>98.5</v>
      </c>
      <c r="BN32" s="670"/>
      <c r="BO32" s="670"/>
      <c r="BP32" s="670"/>
      <c r="BQ32" s="693"/>
      <c r="BR32" s="728">
        <v>99.1</v>
      </c>
      <c r="BS32" s="670"/>
      <c r="BT32" s="670"/>
      <c r="BU32" s="670"/>
      <c r="BV32" s="670"/>
      <c r="BW32" s="670"/>
      <c r="BX32" s="661">
        <v>98.7</v>
      </c>
      <c r="BY32" s="670"/>
      <c r="BZ32" s="670"/>
      <c r="CA32" s="670"/>
      <c r="CB32" s="693"/>
      <c r="CD32" s="680"/>
      <c r="CE32" s="681"/>
      <c r="CF32" s="654" t="s">
        <v>322</v>
      </c>
      <c r="CG32" s="655"/>
      <c r="CH32" s="655"/>
      <c r="CI32" s="655"/>
      <c r="CJ32" s="655"/>
      <c r="CK32" s="655"/>
      <c r="CL32" s="655"/>
      <c r="CM32" s="655"/>
      <c r="CN32" s="655"/>
      <c r="CO32" s="655"/>
      <c r="CP32" s="655"/>
      <c r="CQ32" s="656"/>
      <c r="CR32" s="657" t="s">
        <v>179</v>
      </c>
      <c r="CS32" s="658"/>
      <c r="CT32" s="658"/>
      <c r="CU32" s="658"/>
      <c r="CV32" s="658"/>
      <c r="CW32" s="658"/>
      <c r="CX32" s="658"/>
      <c r="CY32" s="659"/>
      <c r="CZ32" s="660" t="s">
        <v>140</v>
      </c>
      <c r="DA32" s="672"/>
      <c r="DB32" s="672"/>
      <c r="DC32" s="673"/>
      <c r="DD32" s="663" t="s">
        <v>140</v>
      </c>
      <c r="DE32" s="658"/>
      <c r="DF32" s="658"/>
      <c r="DG32" s="658"/>
      <c r="DH32" s="658"/>
      <c r="DI32" s="658"/>
      <c r="DJ32" s="658"/>
      <c r="DK32" s="659"/>
      <c r="DL32" s="663" t="s">
        <v>179</v>
      </c>
      <c r="DM32" s="658"/>
      <c r="DN32" s="658"/>
      <c r="DO32" s="658"/>
      <c r="DP32" s="658"/>
      <c r="DQ32" s="658"/>
      <c r="DR32" s="658"/>
      <c r="DS32" s="658"/>
      <c r="DT32" s="658"/>
      <c r="DU32" s="658"/>
      <c r="DV32" s="659"/>
      <c r="DW32" s="660" t="s">
        <v>179</v>
      </c>
      <c r="DX32" s="672"/>
      <c r="DY32" s="672"/>
      <c r="DZ32" s="672"/>
      <c r="EA32" s="672"/>
      <c r="EB32" s="672"/>
      <c r="EC32" s="684"/>
    </row>
    <row r="33" spans="2:133" ht="11.25" customHeight="1" x14ac:dyDescent="0.15">
      <c r="B33" s="654" t="s">
        <v>323</v>
      </c>
      <c r="C33" s="655"/>
      <c r="D33" s="655"/>
      <c r="E33" s="655"/>
      <c r="F33" s="655"/>
      <c r="G33" s="655"/>
      <c r="H33" s="655"/>
      <c r="I33" s="655"/>
      <c r="J33" s="655"/>
      <c r="K33" s="655"/>
      <c r="L33" s="655"/>
      <c r="M33" s="655"/>
      <c r="N33" s="655"/>
      <c r="O33" s="655"/>
      <c r="P33" s="655"/>
      <c r="Q33" s="656"/>
      <c r="R33" s="657">
        <v>64980</v>
      </c>
      <c r="S33" s="658"/>
      <c r="T33" s="658"/>
      <c r="U33" s="658"/>
      <c r="V33" s="658"/>
      <c r="W33" s="658"/>
      <c r="X33" s="658"/>
      <c r="Y33" s="659"/>
      <c r="Z33" s="695">
        <v>1.7</v>
      </c>
      <c r="AA33" s="695"/>
      <c r="AB33" s="695"/>
      <c r="AC33" s="695"/>
      <c r="AD33" s="696" t="s">
        <v>248</v>
      </c>
      <c r="AE33" s="696"/>
      <c r="AF33" s="696"/>
      <c r="AG33" s="696"/>
      <c r="AH33" s="696"/>
      <c r="AI33" s="696"/>
      <c r="AJ33" s="696"/>
      <c r="AK33" s="696"/>
      <c r="AL33" s="660" t="s">
        <v>179</v>
      </c>
      <c r="AM33" s="661"/>
      <c r="AN33" s="661"/>
      <c r="AO33" s="697"/>
      <c r="AP33" s="700"/>
      <c r="AQ33" s="701"/>
      <c r="AR33" s="701"/>
      <c r="AS33" s="701"/>
      <c r="AT33" s="727"/>
      <c r="AU33" s="219"/>
      <c r="AV33" s="219"/>
      <c r="AW33" s="219"/>
      <c r="AX33" s="638" t="s">
        <v>324</v>
      </c>
      <c r="AY33" s="639"/>
      <c r="AZ33" s="639"/>
      <c r="BA33" s="639"/>
      <c r="BB33" s="639"/>
      <c r="BC33" s="639"/>
      <c r="BD33" s="639"/>
      <c r="BE33" s="639"/>
      <c r="BF33" s="640"/>
      <c r="BG33" s="718">
        <v>98.7</v>
      </c>
      <c r="BH33" s="642"/>
      <c r="BI33" s="642"/>
      <c r="BJ33" s="642"/>
      <c r="BK33" s="642"/>
      <c r="BL33" s="642"/>
      <c r="BM33" s="688">
        <v>96.5</v>
      </c>
      <c r="BN33" s="642"/>
      <c r="BO33" s="642"/>
      <c r="BP33" s="642"/>
      <c r="BQ33" s="705"/>
      <c r="BR33" s="718">
        <v>99</v>
      </c>
      <c r="BS33" s="642"/>
      <c r="BT33" s="642"/>
      <c r="BU33" s="642"/>
      <c r="BV33" s="642"/>
      <c r="BW33" s="642"/>
      <c r="BX33" s="688">
        <v>97.1</v>
      </c>
      <c r="BY33" s="642"/>
      <c r="BZ33" s="642"/>
      <c r="CA33" s="642"/>
      <c r="CB33" s="705"/>
      <c r="CD33" s="654" t="s">
        <v>325</v>
      </c>
      <c r="CE33" s="655"/>
      <c r="CF33" s="655"/>
      <c r="CG33" s="655"/>
      <c r="CH33" s="655"/>
      <c r="CI33" s="655"/>
      <c r="CJ33" s="655"/>
      <c r="CK33" s="655"/>
      <c r="CL33" s="655"/>
      <c r="CM33" s="655"/>
      <c r="CN33" s="655"/>
      <c r="CO33" s="655"/>
      <c r="CP33" s="655"/>
      <c r="CQ33" s="656"/>
      <c r="CR33" s="657">
        <v>1930860</v>
      </c>
      <c r="CS33" s="670"/>
      <c r="CT33" s="670"/>
      <c r="CU33" s="670"/>
      <c r="CV33" s="670"/>
      <c r="CW33" s="670"/>
      <c r="CX33" s="670"/>
      <c r="CY33" s="671"/>
      <c r="CZ33" s="660">
        <v>55.4</v>
      </c>
      <c r="DA33" s="672"/>
      <c r="DB33" s="672"/>
      <c r="DC33" s="673"/>
      <c r="DD33" s="663">
        <v>1145145</v>
      </c>
      <c r="DE33" s="670"/>
      <c r="DF33" s="670"/>
      <c r="DG33" s="670"/>
      <c r="DH33" s="670"/>
      <c r="DI33" s="670"/>
      <c r="DJ33" s="670"/>
      <c r="DK33" s="671"/>
      <c r="DL33" s="663">
        <v>540433</v>
      </c>
      <c r="DM33" s="670"/>
      <c r="DN33" s="670"/>
      <c r="DO33" s="670"/>
      <c r="DP33" s="670"/>
      <c r="DQ33" s="670"/>
      <c r="DR33" s="670"/>
      <c r="DS33" s="670"/>
      <c r="DT33" s="670"/>
      <c r="DU33" s="670"/>
      <c r="DV33" s="671"/>
      <c r="DW33" s="660">
        <v>35.299999999999997</v>
      </c>
      <c r="DX33" s="672"/>
      <c r="DY33" s="672"/>
      <c r="DZ33" s="672"/>
      <c r="EA33" s="672"/>
      <c r="EB33" s="672"/>
      <c r="EC33" s="684"/>
    </row>
    <row r="34" spans="2:133" ht="11.25" customHeight="1" x14ac:dyDescent="0.15">
      <c r="B34" s="654" t="s">
        <v>326</v>
      </c>
      <c r="C34" s="655"/>
      <c r="D34" s="655"/>
      <c r="E34" s="655"/>
      <c r="F34" s="655"/>
      <c r="G34" s="655"/>
      <c r="H34" s="655"/>
      <c r="I34" s="655"/>
      <c r="J34" s="655"/>
      <c r="K34" s="655"/>
      <c r="L34" s="655"/>
      <c r="M34" s="655"/>
      <c r="N34" s="655"/>
      <c r="O34" s="655"/>
      <c r="P34" s="655"/>
      <c r="Q34" s="656"/>
      <c r="R34" s="657">
        <v>256485</v>
      </c>
      <c r="S34" s="658"/>
      <c r="T34" s="658"/>
      <c r="U34" s="658"/>
      <c r="V34" s="658"/>
      <c r="W34" s="658"/>
      <c r="X34" s="658"/>
      <c r="Y34" s="659"/>
      <c r="Z34" s="695">
        <v>6.9</v>
      </c>
      <c r="AA34" s="695"/>
      <c r="AB34" s="695"/>
      <c r="AC34" s="695"/>
      <c r="AD34" s="696" t="s">
        <v>179</v>
      </c>
      <c r="AE34" s="696"/>
      <c r="AF34" s="696"/>
      <c r="AG34" s="696"/>
      <c r="AH34" s="696"/>
      <c r="AI34" s="696"/>
      <c r="AJ34" s="696"/>
      <c r="AK34" s="696"/>
      <c r="AL34" s="660" t="s">
        <v>179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1040216</v>
      </c>
      <c r="CS34" s="658"/>
      <c r="CT34" s="658"/>
      <c r="CU34" s="658"/>
      <c r="CV34" s="658"/>
      <c r="CW34" s="658"/>
      <c r="CX34" s="658"/>
      <c r="CY34" s="659"/>
      <c r="CZ34" s="660">
        <v>29.9</v>
      </c>
      <c r="DA34" s="672"/>
      <c r="DB34" s="672"/>
      <c r="DC34" s="673"/>
      <c r="DD34" s="663">
        <v>553392</v>
      </c>
      <c r="DE34" s="658"/>
      <c r="DF34" s="658"/>
      <c r="DG34" s="658"/>
      <c r="DH34" s="658"/>
      <c r="DI34" s="658"/>
      <c r="DJ34" s="658"/>
      <c r="DK34" s="659"/>
      <c r="DL34" s="663">
        <v>205728</v>
      </c>
      <c r="DM34" s="658"/>
      <c r="DN34" s="658"/>
      <c r="DO34" s="658"/>
      <c r="DP34" s="658"/>
      <c r="DQ34" s="658"/>
      <c r="DR34" s="658"/>
      <c r="DS34" s="658"/>
      <c r="DT34" s="658"/>
      <c r="DU34" s="658"/>
      <c r="DV34" s="659"/>
      <c r="DW34" s="660">
        <v>13.4</v>
      </c>
      <c r="DX34" s="672"/>
      <c r="DY34" s="672"/>
      <c r="DZ34" s="672"/>
      <c r="EA34" s="672"/>
      <c r="EB34" s="672"/>
      <c r="EC34" s="684"/>
    </row>
    <row r="35" spans="2:133" ht="11.25" customHeight="1" x14ac:dyDescent="0.15">
      <c r="B35" s="654" t="s">
        <v>328</v>
      </c>
      <c r="C35" s="655"/>
      <c r="D35" s="655"/>
      <c r="E35" s="655"/>
      <c r="F35" s="655"/>
      <c r="G35" s="655"/>
      <c r="H35" s="655"/>
      <c r="I35" s="655"/>
      <c r="J35" s="655"/>
      <c r="K35" s="655"/>
      <c r="L35" s="655"/>
      <c r="M35" s="655"/>
      <c r="N35" s="655"/>
      <c r="O35" s="655"/>
      <c r="P35" s="655"/>
      <c r="Q35" s="656"/>
      <c r="R35" s="657">
        <v>209300</v>
      </c>
      <c r="S35" s="658"/>
      <c r="T35" s="658"/>
      <c r="U35" s="658"/>
      <c r="V35" s="658"/>
      <c r="W35" s="658"/>
      <c r="X35" s="658"/>
      <c r="Y35" s="659"/>
      <c r="Z35" s="695">
        <v>5.6</v>
      </c>
      <c r="AA35" s="695"/>
      <c r="AB35" s="695"/>
      <c r="AC35" s="695"/>
      <c r="AD35" s="696" t="s">
        <v>248</v>
      </c>
      <c r="AE35" s="696"/>
      <c r="AF35" s="696"/>
      <c r="AG35" s="696"/>
      <c r="AH35" s="696"/>
      <c r="AI35" s="696"/>
      <c r="AJ35" s="696"/>
      <c r="AK35" s="696"/>
      <c r="AL35" s="660" t="s">
        <v>179</v>
      </c>
      <c r="AM35" s="661"/>
      <c r="AN35" s="661"/>
      <c r="AO35" s="697"/>
      <c r="AP35" s="222"/>
      <c r="AQ35" s="709" t="s">
        <v>329</v>
      </c>
      <c r="AR35" s="710"/>
      <c r="AS35" s="710"/>
      <c r="AT35" s="710"/>
      <c r="AU35" s="710"/>
      <c r="AV35" s="710"/>
      <c r="AW35" s="710"/>
      <c r="AX35" s="710"/>
      <c r="AY35" s="710"/>
      <c r="AZ35" s="710"/>
      <c r="BA35" s="710"/>
      <c r="BB35" s="710"/>
      <c r="BC35" s="710"/>
      <c r="BD35" s="710"/>
      <c r="BE35" s="710"/>
      <c r="BF35" s="711"/>
      <c r="BG35" s="709" t="s">
        <v>330</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331</v>
      </c>
      <c r="CE35" s="655"/>
      <c r="CF35" s="655"/>
      <c r="CG35" s="655"/>
      <c r="CH35" s="655"/>
      <c r="CI35" s="655"/>
      <c r="CJ35" s="655"/>
      <c r="CK35" s="655"/>
      <c r="CL35" s="655"/>
      <c r="CM35" s="655"/>
      <c r="CN35" s="655"/>
      <c r="CO35" s="655"/>
      <c r="CP35" s="655"/>
      <c r="CQ35" s="656"/>
      <c r="CR35" s="657">
        <v>27529</v>
      </c>
      <c r="CS35" s="670"/>
      <c r="CT35" s="670"/>
      <c r="CU35" s="670"/>
      <c r="CV35" s="670"/>
      <c r="CW35" s="670"/>
      <c r="CX35" s="670"/>
      <c r="CY35" s="671"/>
      <c r="CZ35" s="660">
        <v>0.8</v>
      </c>
      <c r="DA35" s="672"/>
      <c r="DB35" s="672"/>
      <c r="DC35" s="673"/>
      <c r="DD35" s="663">
        <v>27529</v>
      </c>
      <c r="DE35" s="670"/>
      <c r="DF35" s="670"/>
      <c r="DG35" s="670"/>
      <c r="DH35" s="670"/>
      <c r="DI35" s="670"/>
      <c r="DJ35" s="670"/>
      <c r="DK35" s="671"/>
      <c r="DL35" s="663">
        <v>17036</v>
      </c>
      <c r="DM35" s="670"/>
      <c r="DN35" s="670"/>
      <c r="DO35" s="670"/>
      <c r="DP35" s="670"/>
      <c r="DQ35" s="670"/>
      <c r="DR35" s="670"/>
      <c r="DS35" s="670"/>
      <c r="DT35" s="670"/>
      <c r="DU35" s="670"/>
      <c r="DV35" s="671"/>
      <c r="DW35" s="660">
        <v>1.1000000000000001</v>
      </c>
      <c r="DX35" s="672"/>
      <c r="DY35" s="672"/>
      <c r="DZ35" s="672"/>
      <c r="EA35" s="672"/>
      <c r="EB35" s="672"/>
      <c r="EC35" s="684"/>
    </row>
    <row r="36" spans="2:133" ht="11.25" customHeight="1" x14ac:dyDescent="0.15">
      <c r="B36" s="654" t="s">
        <v>332</v>
      </c>
      <c r="C36" s="655"/>
      <c r="D36" s="655"/>
      <c r="E36" s="655"/>
      <c r="F36" s="655"/>
      <c r="G36" s="655"/>
      <c r="H36" s="655"/>
      <c r="I36" s="655"/>
      <c r="J36" s="655"/>
      <c r="K36" s="655"/>
      <c r="L36" s="655"/>
      <c r="M36" s="655"/>
      <c r="N36" s="655"/>
      <c r="O36" s="655"/>
      <c r="P36" s="655"/>
      <c r="Q36" s="656"/>
      <c r="R36" s="657">
        <v>190662</v>
      </c>
      <c r="S36" s="658"/>
      <c r="T36" s="658"/>
      <c r="U36" s="658"/>
      <c r="V36" s="658"/>
      <c r="W36" s="658"/>
      <c r="X36" s="658"/>
      <c r="Y36" s="659"/>
      <c r="Z36" s="695">
        <v>5.0999999999999996</v>
      </c>
      <c r="AA36" s="695"/>
      <c r="AB36" s="695"/>
      <c r="AC36" s="695"/>
      <c r="AD36" s="696" t="s">
        <v>140</v>
      </c>
      <c r="AE36" s="696"/>
      <c r="AF36" s="696"/>
      <c r="AG36" s="696"/>
      <c r="AH36" s="696"/>
      <c r="AI36" s="696"/>
      <c r="AJ36" s="696"/>
      <c r="AK36" s="696"/>
      <c r="AL36" s="660" t="s">
        <v>179</v>
      </c>
      <c r="AM36" s="661"/>
      <c r="AN36" s="661"/>
      <c r="AO36" s="697"/>
      <c r="AP36" s="222"/>
      <c r="AQ36" s="706" t="s">
        <v>333</v>
      </c>
      <c r="AR36" s="707"/>
      <c r="AS36" s="707"/>
      <c r="AT36" s="707"/>
      <c r="AU36" s="707"/>
      <c r="AV36" s="707"/>
      <c r="AW36" s="707"/>
      <c r="AX36" s="707"/>
      <c r="AY36" s="708"/>
      <c r="AZ36" s="712">
        <v>173102</v>
      </c>
      <c r="BA36" s="713"/>
      <c r="BB36" s="713"/>
      <c r="BC36" s="713"/>
      <c r="BD36" s="713"/>
      <c r="BE36" s="713"/>
      <c r="BF36" s="714"/>
      <c r="BG36" s="715" t="s">
        <v>334</v>
      </c>
      <c r="BH36" s="716"/>
      <c r="BI36" s="716"/>
      <c r="BJ36" s="716"/>
      <c r="BK36" s="716"/>
      <c r="BL36" s="716"/>
      <c r="BM36" s="716"/>
      <c r="BN36" s="716"/>
      <c r="BO36" s="716"/>
      <c r="BP36" s="716"/>
      <c r="BQ36" s="716"/>
      <c r="BR36" s="716"/>
      <c r="BS36" s="716"/>
      <c r="BT36" s="716"/>
      <c r="BU36" s="717"/>
      <c r="BV36" s="712">
        <v>11835</v>
      </c>
      <c r="BW36" s="713"/>
      <c r="BX36" s="713"/>
      <c r="BY36" s="713"/>
      <c r="BZ36" s="713"/>
      <c r="CA36" s="713"/>
      <c r="CB36" s="714"/>
      <c r="CD36" s="654" t="s">
        <v>335</v>
      </c>
      <c r="CE36" s="655"/>
      <c r="CF36" s="655"/>
      <c r="CG36" s="655"/>
      <c r="CH36" s="655"/>
      <c r="CI36" s="655"/>
      <c r="CJ36" s="655"/>
      <c r="CK36" s="655"/>
      <c r="CL36" s="655"/>
      <c r="CM36" s="655"/>
      <c r="CN36" s="655"/>
      <c r="CO36" s="655"/>
      <c r="CP36" s="655"/>
      <c r="CQ36" s="656"/>
      <c r="CR36" s="657">
        <v>437079</v>
      </c>
      <c r="CS36" s="658"/>
      <c r="CT36" s="658"/>
      <c r="CU36" s="658"/>
      <c r="CV36" s="658"/>
      <c r="CW36" s="658"/>
      <c r="CX36" s="658"/>
      <c r="CY36" s="659"/>
      <c r="CZ36" s="660">
        <v>12.5</v>
      </c>
      <c r="DA36" s="672"/>
      <c r="DB36" s="672"/>
      <c r="DC36" s="673"/>
      <c r="DD36" s="663">
        <v>224414</v>
      </c>
      <c r="DE36" s="658"/>
      <c r="DF36" s="658"/>
      <c r="DG36" s="658"/>
      <c r="DH36" s="658"/>
      <c r="DI36" s="658"/>
      <c r="DJ36" s="658"/>
      <c r="DK36" s="659"/>
      <c r="DL36" s="663">
        <v>178964</v>
      </c>
      <c r="DM36" s="658"/>
      <c r="DN36" s="658"/>
      <c r="DO36" s="658"/>
      <c r="DP36" s="658"/>
      <c r="DQ36" s="658"/>
      <c r="DR36" s="658"/>
      <c r="DS36" s="658"/>
      <c r="DT36" s="658"/>
      <c r="DU36" s="658"/>
      <c r="DV36" s="659"/>
      <c r="DW36" s="660">
        <v>11.7</v>
      </c>
      <c r="DX36" s="672"/>
      <c r="DY36" s="672"/>
      <c r="DZ36" s="672"/>
      <c r="EA36" s="672"/>
      <c r="EB36" s="672"/>
      <c r="EC36" s="684"/>
    </row>
    <row r="37" spans="2:133" ht="11.25" customHeight="1" x14ac:dyDescent="0.15">
      <c r="B37" s="654" t="s">
        <v>336</v>
      </c>
      <c r="C37" s="655"/>
      <c r="D37" s="655"/>
      <c r="E37" s="655"/>
      <c r="F37" s="655"/>
      <c r="G37" s="655"/>
      <c r="H37" s="655"/>
      <c r="I37" s="655"/>
      <c r="J37" s="655"/>
      <c r="K37" s="655"/>
      <c r="L37" s="655"/>
      <c r="M37" s="655"/>
      <c r="N37" s="655"/>
      <c r="O37" s="655"/>
      <c r="P37" s="655"/>
      <c r="Q37" s="656"/>
      <c r="R37" s="657">
        <v>159103</v>
      </c>
      <c r="S37" s="658"/>
      <c r="T37" s="658"/>
      <c r="U37" s="658"/>
      <c r="V37" s="658"/>
      <c r="W37" s="658"/>
      <c r="X37" s="658"/>
      <c r="Y37" s="659"/>
      <c r="Z37" s="695">
        <v>4.3</v>
      </c>
      <c r="AA37" s="695"/>
      <c r="AB37" s="695"/>
      <c r="AC37" s="695"/>
      <c r="AD37" s="696">
        <v>33850</v>
      </c>
      <c r="AE37" s="696"/>
      <c r="AF37" s="696"/>
      <c r="AG37" s="696"/>
      <c r="AH37" s="696"/>
      <c r="AI37" s="696"/>
      <c r="AJ37" s="696"/>
      <c r="AK37" s="696"/>
      <c r="AL37" s="660">
        <v>2.2000000000000002</v>
      </c>
      <c r="AM37" s="661"/>
      <c r="AN37" s="661"/>
      <c r="AO37" s="697"/>
      <c r="AQ37" s="690" t="s">
        <v>337</v>
      </c>
      <c r="AR37" s="691"/>
      <c r="AS37" s="691"/>
      <c r="AT37" s="691"/>
      <c r="AU37" s="691"/>
      <c r="AV37" s="691"/>
      <c r="AW37" s="691"/>
      <c r="AX37" s="691"/>
      <c r="AY37" s="692"/>
      <c r="AZ37" s="657">
        <v>54731</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11832</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23892</v>
      </c>
      <c r="CS37" s="670"/>
      <c r="CT37" s="670"/>
      <c r="CU37" s="670"/>
      <c r="CV37" s="670"/>
      <c r="CW37" s="670"/>
      <c r="CX37" s="670"/>
      <c r="CY37" s="671"/>
      <c r="CZ37" s="660">
        <v>0.7</v>
      </c>
      <c r="DA37" s="672"/>
      <c r="DB37" s="672"/>
      <c r="DC37" s="673"/>
      <c r="DD37" s="663">
        <v>19498</v>
      </c>
      <c r="DE37" s="670"/>
      <c r="DF37" s="670"/>
      <c r="DG37" s="670"/>
      <c r="DH37" s="670"/>
      <c r="DI37" s="670"/>
      <c r="DJ37" s="670"/>
      <c r="DK37" s="671"/>
      <c r="DL37" s="663">
        <v>19498</v>
      </c>
      <c r="DM37" s="670"/>
      <c r="DN37" s="670"/>
      <c r="DO37" s="670"/>
      <c r="DP37" s="670"/>
      <c r="DQ37" s="670"/>
      <c r="DR37" s="670"/>
      <c r="DS37" s="670"/>
      <c r="DT37" s="670"/>
      <c r="DU37" s="670"/>
      <c r="DV37" s="671"/>
      <c r="DW37" s="660">
        <v>1.3</v>
      </c>
      <c r="DX37" s="672"/>
      <c r="DY37" s="672"/>
      <c r="DZ37" s="672"/>
      <c r="EA37" s="672"/>
      <c r="EB37" s="672"/>
      <c r="EC37" s="684"/>
    </row>
    <row r="38" spans="2:133" ht="11.25" customHeight="1" x14ac:dyDescent="0.15">
      <c r="B38" s="654" t="s">
        <v>340</v>
      </c>
      <c r="C38" s="655"/>
      <c r="D38" s="655"/>
      <c r="E38" s="655"/>
      <c r="F38" s="655"/>
      <c r="G38" s="655"/>
      <c r="H38" s="655"/>
      <c r="I38" s="655"/>
      <c r="J38" s="655"/>
      <c r="K38" s="655"/>
      <c r="L38" s="655"/>
      <c r="M38" s="655"/>
      <c r="N38" s="655"/>
      <c r="O38" s="655"/>
      <c r="P38" s="655"/>
      <c r="Q38" s="656"/>
      <c r="R38" s="657">
        <v>208793</v>
      </c>
      <c r="S38" s="658"/>
      <c r="T38" s="658"/>
      <c r="U38" s="658"/>
      <c r="V38" s="658"/>
      <c r="W38" s="658"/>
      <c r="X38" s="658"/>
      <c r="Y38" s="659"/>
      <c r="Z38" s="695">
        <v>5.6</v>
      </c>
      <c r="AA38" s="695"/>
      <c r="AB38" s="695"/>
      <c r="AC38" s="695"/>
      <c r="AD38" s="696" t="s">
        <v>140</v>
      </c>
      <c r="AE38" s="696"/>
      <c r="AF38" s="696"/>
      <c r="AG38" s="696"/>
      <c r="AH38" s="696"/>
      <c r="AI38" s="696"/>
      <c r="AJ38" s="696"/>
      <c r="AK38" s="696"/>
      <c r="AL38" s="660" t="s">
        <v>179</v>
      </c>
      <c r="AM38" s="661"/>
      <c r="AN38" s="661"/>
      <c r="AO38" s="697"/>
      <c r="AQ38" s="690" t="s">
        <v>341</v>
      </c>
      <c r="AR38" s="691"/>
      <c r="AS38" s="691"/>
      <c r="AT38" s="691"/>
      <c r="AU38" s="691"/>
      <c r="AV38" s="691"/>
      <c r="AW38" s="691"/>
      <c r="AX38" s="691"/>
      <c r="AY38" s="692"/>
      <c r="AZ38" s="657">
        <v>49380</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239</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173102</v>
      </c>
      <c r="CS38" s="658"/>
      <c r="CT38" s="658"/>
      <c r="CU38" s="658"/>
      <c r="CV38" s="658"/>
      <c r="CW38" s="658"/>
      <c r="CX38" s="658"/>
      <c r="CY38" s="659"/>
      <c r="CZ38" s="660">
        <v>5</v>
      </c>
      <c r="DA38" s="672"/>
      <c r="DB38" s="672"/>
      <c r="DC38" s="673"/>
      <c r="DD38" s="663">
        <v>160010</v>
      </c>
      <c r="DE38" s="658"/>
      <c r="DF38" s="658"/>
      <c r="DG38" s="658"/>
      <c r="DH38" s="658"/>
      <c r="DI38" s="658"/>
      <c r="DJ38" s="658"/>
      <c r="DK38" s="659"/>
      <c r="DL38" s="663">
        <v>138705</v>
      </c>
      <c r="DM38" s="658"/>
      <c r="DN38" s="658"/>
      <c r="DO38" s="658"/>
      <c r="DP38" s="658"/>
      <c r="DQ38" s="658"/>
      <c r="DR38" s="658"/>
      <c r="DS38" s="658"/>
      <c r="DT38" s="658"/>
      <c r="DU38" s="658"/>
      <c r="DV38" s="659"/>
      <c r="DW38" s="660">
        <v>9.1</v>
      </c>
      <c r="DX38" s="672"/>
      <c r="DY38" s="672"/>
      <c r="DZ38" s="672"/>
      <c r="EA38" s="672"/>
      <c r="EB38" s="672"/>
      <c r="EC38" s="684"/>
    </row>
    <row r="39" spans="2:133" ht="11.25" customHeight="1" x14ac:dyDescent="0.15">
      <c r="B39" s="654" t="s">
        <v>344</v>
      </c>
      <c r="C39" s="655"/>
      <c r="D39" s="655"/>
      <c r="E39" s="655"/>
      <c r="F39" s="655"/>
      <c r="G39" s="655"/>
      <c r="H39" s="655"/>
      <c r="I39" s="655"/>
      <c r="J39" s="655"/>
      <c r="K39" s="655"/>
      <c r="L39" s="655"/>
      <c r="M39" s="655"/>
      <c r="N39" s="655"/>
      <c r="O39" s="655"/>
      <c r="P39" s="655"/>
      <c r="Q39" s="656"/>
      <c r="R39" s="657" t="s">
        <v>179</v>
      </c>
      <c r="S39" s="658"/>
      <c r="T39" s="658"/>
      <c r="U39" s="658"/>
      <c r="V39" s="658"/>
      <c r="W39" s="658"/>
      <c r="X39" s="658"/>
      <c r="Y39" s="659"/>
      <c r="Z39" s="695" t="s">
        <v>140</v>
      </c>
      <c r="AA39" s="695"/>
      <c r="AB39" s="695"/>
      <c r="AC39" s="695"/>
      <c r="AD39" s="696" t="s">
        <v>179</v>
      </c>
      <c r="AE39" s="696"/>
      <c r="AF39" s="696"/>
      <c r="AG39" s="696"/>
      <c r="AH39" s="696"/>
      <c r="AI39" s="696"/>
      <c r="AJ39" s="696"/>
      <c r="AK39" s="696"/>
      <c r="AL39" s="660" t="s">
        <v>140</v>
      </c>
      <c r="AM39" s="661"/>
      <c r="AN39" s="661"/>
      <c r="AO39" s="697"/>
      <c r="AQ39" s="690" t="s">
        <v>345</v>
      </c>
      <c r="AR39" s="691"/>
      <c r="AS39" s="691"/>
      <c r="AT39" s="691"/>
      <c r="AU39" s="691"/>
      <c r="AV39" s="691"/>
      <c r="AW39" s="691"/>
      <c r="AX39" s="691"/>
      <c r="AY39" s="692"/>
      <c r="AZ39" s="657" t="s">
        <v>140</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346</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246254</v>
      </c>
      <c r="CS39" s="670"/>
      <c r="CT39" s="670"/>
      <c r="CU39" s="670"/>
      <c r="CV39" s="670"/>
      <c r="CW39" s="670"/>
      <c r="CX39" s="670"/>
      <c r="CY39" s="671"/>
      <c r="CZ39" s="660">
        <v>7.1</v>
      </c>
      <c r="DA39" s="672"/>
      <c r="DB39" s="672"/>
      <c r="DC39" s="673"/>
      <c r="DD39" s="663">
        <v>179800</v>
      </c>
      <c r="DE39" s="670"/>
      <c r="DF39" s="670"/>
      <c r="DG39" s="670"/>
      <c r="DH39" s="670"/>
      <c r="DI39" s="670"/>
      <c r="DJ39" s="670"/>
      <c r="DK39" s="671"/>
      <c r="DL39" s="663" t="s">
        <v>140</v>
      </c>
      <c r="DM39" s="670"/>
      <c r="DN39" s="670"/>
      <c r="DO39" s="670"/>
      <c r="DP39" s="670"/>
      <c r="DQ39" s="670"/>
      <c r="DR39" s="670"/>
      <c r="DS39" s="670"/>
      <c r="DT39" s="670"/>
      <c r="DU39" s="670"/>
      <c r="DV39" s="671"/>
      <c r="DW39" s="660" t="s">
        <v>248</v>
      </c>
      <c r="DX39" s="672"/>
      <c r="DY39" s="672"/>
      <c r="DZ39" s="672"/>
      <c r="EA39" s="672"/>
      <c r="EB39" s="672"/>
      <c r="EC39" s="684"/>
    </row>
    <row r="40" spans="2:133" ht="11.25" customHeight="1" x14ac:dyDescent="0.15">
      <c r="B40" s="654" t="s">
        <v>348</v>
      </c>
      <c r="C40" s="655"/>
      <c r="D40" s="655"/>
      <c r="E40" s="655"/>
      <c r="F40" s="655"/>
      <c r="G40" s="655"/>
      <c r="H40" s="655"/>
      <c r="I40" s="655"/>
      <c r="J40" s="655"/>
      <c r="K40" s="655"/>
      <c r="L40" s="655"/>
      <c r="M40" s="655"/>
      <c r="N40" s="655"/>
      <c r="O40" s="655"/>
      <c r="P40" s="655"/>
      <c r="Q40" s="656"/>
      <c r="R40" s="657">
        <v>11593</v>
      </c>
      <c r="S40" s="658"/>
      <c r="T40" s="658"/>
      <c r="U40" s="658"/>
      <c r="V40" s="658"/>
      <c r="W40" s="658"/>
      <c r="X40" s="658"/>
      <c r="Y40" s="659"/>
      <c r="Z40" s="695">
        <v>0.3</v>
      </c>
      <c r="AA40" s="695"/>
      <c r="AB40" s="695"/>
      <c r="AC40" s="695"/>
      <c r="AD40" s="696" t="s">
        <v>140</v>
      </c>
      <c r="AE40" s="696"/>
      <c r="AF40" s="696"/>
      <c r="AG40" s="696"/>
      <c r="AH40" s="696"/>
      <c r="AI40" s="696"/>
      <c r="AJ40" s="696"/>
      <c r="AK40" s="696"/>
      <c r="AL40" s="660" t="s">
        <v>179</v>
      </c>
      <c r="AM40" s="661"/>
      <c r="AN40" s="661"/>
      <c r="AO40" s="697"/>
      <c r="AQ40" s="690" t="s">
        <v>349</v>
      </c>
      <c r="AR40" s="691"/>
      <c r="AS40" s="691"/>
      <c r="AT40" s="691"/>
      <c r="AU40" s="691"/>
      <c r="AV40" s="691"/>
      <c r="AW40" s="691"/>
      <c r="AX40" s="691"/>
      <c r="AY40" s="692"/>
      <c r="AZ40" s="657" t="s">
        <v>140</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90</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v>6680</v>
      </c>
      <c r="CS40" s="658"/>
      <c r="CT40" s="658"/>
      <c r="CU40" s="658"/>
      <c r="CV40" s="658"/>
      <c r="CW40" s="658"/>
      <c r="CX40" s="658"/>
      <c r="CY40" s="659"/>
      <c r="CZ40" s="660">
        <v>0.2</v>
      </c>
      <c r="DA40" s="672"/>
      <c r="DB40" s="672"/>
      <c r="DC40" s="673"/>
      <c r="DD40" s="663" t="s">
        <v>140</v>
      </c>
      <c r="DE40" s="658"/>
      <c r="DF40" s="658"/>
      <c r="DG40" s="658"/>
      <c r="DH40" s="658"/>
      <c r="DI40" s="658"/>
      <c r="DJ40" s="658"/>
      <c r="DK40" s="659"/>
      <c r="DL40" s="663" t="s">
        <v>179</v>
      </c>
      <c r="DM40" s="658"/>
      <c r="DN40" s="658"/>
      <c r="DO40" s="658"/>
      <c r="DP40" s="658"/>
      <c r="DQ40" s="658"/>
      <c r="DR40" s="658"/>
      <c r="DS40" s="658"/>
      <c r="DT40" s="658"/>
      <c r="DU40" s="658"/>
      <c r="DV40" s="659"/>
      <c r="DW40" s="660" t="s">
        <v>179</v>
      </c>
      <c r="DX40" s="672"/>
      <c r="DY40" s="672"/>
      <c r="DZ40" s="672"/>
      <c r="EA40" s="672"/>
      <c r="EB40" s="672"/>
      <c r="EC40" s="684"/>
    </row>
    <row r="41" spans="2:133" ht="11.25" customHeight="1" x14ac:dyDescent="0.15">
      <c r="B41" s="638" t="s">
        <v>353</v>
      </c>
      <c r="C41" s="639"/>
      <c r="D41" s="639"/>
      <c r="E41" s="639"/>
      <c r="F41" s="639"/>
      <c r="G41" s="639"/>
      <c r="H41" s="639"/>
      <c r="I41" s="639"/>
      <c r="J41" s="639"/>
      <c r="K41" s="639"/>
      <c r="L41" s="639"/>
      <c r="M41" s="639"/>
      <c r="N41" s="639"/>
      <c r="O41" s="639"/>
      <c r="P41" s="639"/>
      <c r="Q41" s="640"/>
      <c r="R41" s="641">
        <v>3736487</v>
      </c>
      <c r="S41" s="682"/>
      <c r="T41" s="682"/>
      <c r="U41" s="682"/>
      <c r="V41" s="682"/>
      <c r="W41" s="682"/>
      <c r="X41" s="682"/>
      <c r="Y41" s="685"/>
      <c r="Z41" s="686">
        <v>100</v>
      </c>
      <c r="AA41" s="686"/>
      <c r="AB41" s="686"/>
      <c r="AC41" s="686"/>
      <c r="AD41" s="687">
        <v>1519220</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26855</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179</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140</v>
      </c>
      <c r="CS41" s="670"/>
      <c r="CT41" s="670"/>
      <c r="CU41" s="670"/>
      <c r="CV41" s="670"/>
      <c r="CW41" s="670"/>
      <c r="CX41" s="670"/>
      <c r="CY41" s="671"/>
      <c r="CZ41" s="660" t="s">
        <v>179</v>
      </c>
      <c r="DA41" s="672"/>
      <c r="DB41" s="672"/>
      <c r="DC41" s="673"/>
      <c r="DD41" s="663" t="s">
        <v>140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42136</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468</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457911</v>
      </c>
      <c r="CS42" s="670"/>
      <c r="CT42" s="670"/>
      <c r="CU42" s="670"/>
      <c r="CV42" s="670"/>
      <c r="CW42" s="670"/>
      <c r="CX42" s="670"/>
      <c r="CY42" s="671"/>
      <c r="CZ42" s="660">
        <v>13.1</v>
      </c>
      <c r="DA42" s="672"/>
      <c r="DB42" s="672"/>
      <c r="DC42" s="673"/>
      <c r="DD42" s="663">
        <v>34034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t="s">
        <v>179</v>
      </c>
      <c r="CS43" s="670"/>
      <c r="CT43" s="670"/>
      <c r="CU43" s="670"/>
      <c r="CV43" s="670"/>
      <c r="CW43" s="670"/>
      <c r="CX43" s="670"/>
      <c r="CY43" s="671"/>
      <c r="CZ43" s="660" t="s">
        <v>179</v>
      </c>
      <c r="DA43" s="672"/>
      <c r="DB43" s="672"/>
      <c r="DC43" s="673"/>
      <c r="DD43" s="663" t="s">
        <v>179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310</v>
      </c>
      <c r="CE44" s="677"/>
      <c r="CF44" s="654" t="s">
        <v>363</v>
      </c>
      <c r="CG44" s="655"/>
      <c r="CH44" s="655"/>
      <c r="CI44" s="655"/>
      <c r="CJ44" s="655"/>
      <c r="CK44" s="655"/>
      <c r="CL44" s="655"/>
      <c r="CM44" s="655"/>
      <c r="CN44" s="655"/>
      <c r="CO44" s="655"/>
      <c r="CP44" s="655"/>
      <c r="CQ44" s="656"/>
      <c r="CR44" s="657">
        <v>453885</v>
      </c>
      <c r="CS44" s="658"/>
      <c r="CT44" s="658"/>
      <c r="CU44" s="658"/>
      <c r="CV44" s="658"/>
      <c r="CW44" s="658"/>
      <c r="CX44" s="658"/>
      <c r="CY44" s="659"/>
      <c r="CZ44" s="660">
        <v>13</v>
      </c>
      <c r="DA44" s="661"/>
      <c r="DB44" s="661"/>
      <c r="DC44" s="662"/>
      <c r="DD44" s="663">
        <v>33421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365222</v>
      </c>
      <c r="CS45" s="670"/>
      <c r="CT45" s="670"/>
      <c r="CU45" s="670"/>
      <c r="CV45" s="670"/>
      <c r="CW45" s="670"/>
      <c r="CX45" s="670"/>
      <c r="CY45" s="671"/>
      <c r="CZ45" s="660">
        <v>10.5</v>
      </c>
      <c r="DA45" s="672"/>
      <c r="DB45" s="672"/>
      <c r="DC45" s="673"/>
      <c r="DD45" s="663">
        <v>27060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88663</v>
      </c>
      <c r="CS46" s="658"/>
      <c r="CT46" s="658"/>
      <c r="CU46" s="658"/>
      <c r="CV46" s="658"/>
      <c r="CW46" s="658"/>
      <c r="CX46" s="658"/>
      <c r="CY46" s="659"/>
      <c r="CZ46" s="660">
        <v>2.5</v>
      </c>
      <c r="DA46" s="661"/>
      <c r="DB46" s="661"/>
      <c r="DC46" s="662"/>
      <c r="DD46" s="663">
        <v>6361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v>4026</v>
      </c>
      <c r="CS47" s="670"/>
      <c r="CT47" s="670"/>
      <c r="CU47" s="670"/>
      <c r="CV47" s="670"/>
      <c r="CW47" s="670"/>
      <c r="CX47" s="670"/>
      <c r="CY47" s="671"/>
      <c r="CZ47" s="660">
        <v>0.1</v>
      </c>
      <c r="DA47" s="672"/>
      <c r="DB47" s="672"/>
      <c r="DC47" s="673"/>
      <c r="DD47" s="663">
        <v>613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140</v>
      </c>
      <c r="CS48" s="658"/>
      <c r="CT48" s="658"/>
      <c r="CU48" s="658"/>
      <c r="CV48" s="658"/>
      <c r="CW48" s="658"/>
      <c r="CX48" s="658"/>
      <c r="CY48" s="659"/>
      <c r="CZ48" s="660" t="s">
        <v>179</v>
      </c>
      <c r="DA48" s="661"/>
      <c r="DB48" s="661"/>
      <c r="DC48" s="662"/>
      <c r="DD48" s="663" t="s">
        <v>179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369</v>
      </c>
      <c r="CE49" s="639"/>
      <c r="CF49" s="639"/>
      <c r="CG49" s="639"/>
      <c r="CH49" s="639"/>
      <c r="CI49" s="639"/>
      <c r="CJ49" s="639"/>
      <c r="CK49" s="639"/>
      <c r="CL49" s="639"/>
      <c r="CM49" s="639"/>
      <c r="CN49" s="639"/>
      <c r="CO49" s="639"/>
      <c r="CP49" s="639"/>
      <c r="CQ49" s="640"/>
      <c r="CR49" s="641">
        <v>3483938</v>
      </c>
      <c r="CS49" s="642"/>
      <c r="CT49" s="642"/>
      <c r="CU49" s="642"/>
      <c r="CV49" s="642"/>
      <c r="CW49" s="642"/>
      <c r="CX49" s="642"/>
      <c r="CY49" s="643"/>
      <c r="CZ49" s="644">
        <v>100</v>
      </c>
      <c r="DA49" s="645"/>
      <c r="DB49" s="645"/>
      <c r="DC49" s="646"/>
      <c r="DD49" s="647">
        <v>2120772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AQsByc7YxZiEt6oUkALyFz9XcSLyJNwuwAI6CSyL0DCbCMxtUZtDQlMW1qgAiK30Sn56KNMcTNKH4S9KpFw9Gw==" saltValue="6dwJFszF9dPHquWjXH808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AO38" sqref="AO38:BC3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392</v>
      </c>
      <c r="C7" s="1084"/>
      <c r="D7" s="1084"/>
      <c r="E7" s="1084"/>
      <c r="F7" s="1084"/>
      <c r="G7" s="1084"/>
      <c r="H7" s="1084"/>
      <c r="I7" s="1084"/>
      <c r="J7" s="1084"/>
      <c r="K7" s="1084"/>
      <c r="L7" s="1084"/>
      <c r="M7" s="1084"/>
      <c r="N7" s="1084"/>
      <c r="O7" s="1084"/>
      <c r="P7" s="1085"/>
      <c r="Q7" s="1138">
        <v>3736</v>
      </c>
      <c r="R7" s="1139"/>
      <c r="S7" s="1139"/>
      <c r="T7" s="1139"/>
      <c r="U7" s="1139"/>
      <c r="V7" s="1139">
        <v>3484</v>
      </c>
      <c r="W7" s="1139"/>
      <c r="X7" s="1139"/>
      <c r="Y7" s="1139"/>
      <c r="Z7" s="1139"/>
      <c r="AA7" s="1139">
        <v>253</v>
      </c>
      <c r="AB7" s="1139"/>
      <c r="AC7" s="1139"/>
      <c r="AD7" s="1139"/>
      <c r="AE7" s="1140"/>
      <c r="AF7" s="1141">
        <v>169</v>
      </c>
      <c r="AG7" s="1142"/>
      <c r="AH7" s="1142"/>
      <c r="AI7" s="1142"/>
      <c r="AJ7" s="1143"/>
      <c r="AK7" s="1144" t="s">
        <v>588</v>
      </c>
      <c r="AL7" s="1145"/>
      <c r="AM7" s="1145"/>
      <c r="AN7" s="1145"/>
      <c r="AO7" s="1145"/>
      <c r="AP7" s="1145">
        <v>4221</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394</v>
      </c>
      <c r="B23" s="973" t="s">
        <v>395</v>
      </c>
      <c r="C23" s="974"/>
      <c r="D23" s="974"/>
      <c r="E23" s="974"/>
      <c r="F23" s="974"/>
      <c r="G23" s="974"/>
      <c r="H23" s="974"/>
      <c r="I23" s="974"/>
      <c r="J23" s="974"/>
      <c r="K23" s="974"/>
      <c r="L23" s="974"/>
      <c r="M23" s="974"/>
      <c r="N23" s="974"/>
      <c r="O23" s="974"/>
      <c r="P23" s="984"/>
      <c r="Q23" s="1103">
        <f>SUM(Q7:U22)</f>
        <v>3736</v>
      </c>
      <c r="R23" s="1097"/>
      <c r="S23" s="1097"/>
      <c r="T23" s="1097"/>
      <c r="U23" s="1097"/>
      <c r="V23" s="1097">
        <f t="shared" ref="V23" si="0">SUM(V7:Z22)</f>
        <v>3484</v>
      </c>
      <c r="W23" s="1097"/>
      <c r="X23" s="1097"/>
      <c r="Y23" s="1097"/>
      <c r="Z23" s="1097"/>
      <c r="AA23" s="1097">
        <f t="shared" ref="AA23" si="1">SUM(AA7:AE22)</f>
        <v>253</v>
      </c>
      <c r="AB23" s="1097"/>
      <c r="AC23" s="1097"/>
      <c r="AD23" s="1097"/>
      <c r="AE23" s="1104"/>
      <c r="AF23" s="1105">
        <v>169</v>
      </c>
      <c r="AG23" s="1097"/>
      <c r="AH23" s="1097"/>
      <c r="AI23" s="1097"/>
      <c r="AJ23" s="1106"/>
      <c r="AK23" s="1107"/>
      <c r="AL23" s="1108"/>
      <c r="AM23" s="1108"/>
      <c r="AN23" s="1108"/>
      <c r="AO23" s="1108"/>
      <c r="AP23" s="1097">
        <f>SUM(AP7:AT22)</f>
        <v>4221</v>
      </c>
      <c r="AQ23" s="1097"/>
      <c r="AR23" s="1097"/>
      <c r="AS23" s="1097"/>
      <c r="AT23" s="1097"/>
      <c r="AU23" s="1098"/>
      <c r="AV23" s="1098"/>
      <c r="AW23" s="1098"/>
      <c r="AX23" s="1098"/>
      <c r="AY23" s="1099"/>
      <c r="AZ23" s="1100" t="s">
        <v>396</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407</v>
      </c>
      <c r="C28" s="1084"/>
      <c r="D28" s="1084"/>
      <c r="E28" s="1084"/>
      <c r="F28" s="1084"/>
      <c r="G28" s="1084"/>
      <c r="H28" s="1084"/>
      <c r="I28" s="1084"/>
      <c r="J28" s="1084"/>
      <c r="K28" s="1084"/>
      <c r="L28" s="1084"/>
      <c r="M28" s="1084"/>
      <c r="N28" s="1084"/>
      <c r="O28" s="1084"/>
      <c r="P28" s="1085"/>
      <c r="Q28" s="1086">
        <v>279</v>
      </c>
      <c r="R28" s="1087"/>
      <c r="S28" s="1087"/>
      <c r="T28" s="1087"/>
      <c r="U28" s="1087"/>
      <c r="V28" s="1087">
        <v>267</v>
      </c>
      <c r="W28" s="1087"/>
      <c r="X28" s="1087"/>
      <c r="Y28" s="1087"/>
      <c r="Z28" s="1087"/>
      <c r="AA28" s="1087">
        <f>Q28-V28</f>
        <v>12</v>
      </c>
      <c r="AB28" s="1087"/>
      <c r="AC28" s="1087"/>
      <c r="AD28" s="1087"/>
      <c r="AE28" s="1088"/>
      <c r="AF28" s="1089">
        <v>12</v>
      </c>
      <c r="AG28" s="1087"/>
      <c r="AH28" s="1087"/>
      <c r="AI28" s="1087"/>
      <c r="AJ28" s="1090"/>
      <c r="AK28" s="1078">
        <v>4</v>
      </c>
      <c r="AL28" s="1079"/>
      <c r="AM28" s="1079"/>
      <c r="AN28" s="1079"/>
      <c r="AO28" s="1079"/>
      <c r="AP28" s="1079" t="s">
        <v>588</v>
      </c>
      <c r="AQ28" s="1079"/>
      <c r="AR28" s="1079"/>
      <c r="AS28" s="1079"/>
      <c r="AT28" s="1079"/>
      <c r="AU28" s="1079" t="s">
        <v>511</v>
      </c>
      <c r="AV28" s="1079"/>
      <c r="AW28" s="1079"/>
      <c r="AX28" s="1079"/>
      <c r="AY28" s="1079"/>
      <c r="AZ28" s="1080" t="s">
        <v>588</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408</v>
      </c>
      <c r="C29" s="1067"/>
      <c r="D29" s="1067"/>
      <c r="E29" s="1067"/>
      <c r="F29" s="1067"/>
      <c r="G29" s="1067"/>
      <c r="H29" s="1067"/>
      <c r="I29" s="1067"/>
      <c r="J29" s="1067"/>
      <c r="K29" s="1067"/>
      <c r="L29" s="1067"/>
      <c r="M29" s="1067"/>
      <c r="N29" s="1067"/>
      <c r="O29" s="1067"/>
      <c r="P29" s="1068"/>
      <c r="Q29" s="1074">
        <v>68</v>
      </c>
      <c r="R29" s="1075"/>
      <c r="S29" s="1075"/>
      <c r="T29" s="1075"/>
      <c r="U29" s="1075"/>
      <c r="V29" s="1075">
        <v>63</v>
      </c>
      <c r="W29" s="1075"/>
      <c r="X29" s="1075"/>
      <c r="Y29" s="1075"/>
      <c r="Z29" s="1075"/>
      <c r="AA29" s="1075">
        <f t="shared" ref="AA29:AA34" si="2">Q29-V29</f>
        <v>5</v>
      </c>
      <c r="AB29" s="1075"/>
      <c r="AC29" s="1075"/>
      <c r="AD29" s="1075"/>
      <c r="AE29" s="1076"/>
      <c r="AF29" s="1071">
        <v>5</v>
      </c>
      <c r="AG29" s="1072"/>
      <c r="AH29" s="1072"/>
      <c r="AI29" s="1072"/>
      <c r="AJ29" s="1073"/>
      <c r="AK29" s="1016">
        <v>8</v>
      </c>
      <c r="AL29" s="1007"/>
      <c r="AM29" s="1007"/>
      <c r="AN29" s="1007"/>
      <c r="AO29" s="1007"/>
      <c r="AP29" s="1007" t="s">
        <v>588</v>
      </c>
      <c r="AQ29" s="1007"/>
      <c r="AR29" s="1007"/>
      <c r="AS29" s="1007"/>
      <c r="AT29" s="1007"/>
      <c r="AU29" s="1007" t="s">
        <v>511</v>
      </c>
      <c r="AV29" s="1007"/>
      <c r="AW29" s="1007"/>
      <c r="AX29" s="1007"/>
      <c r="AY29" s="1007"/>
      <c r="AZ29" s="1077" t="s">
        <v>588</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560</v>
      </c>
      <c r="C30" s="1067"/>
      <c r="D30" s="1067"/>
      <c r="E30" s="1067"/>
      <c r="F30" s="1067"/>
      <c r="G30" s="1067"/>
      <c r="H30" s="1067"/>
      <c r="I30" s="1067"/>
      <c r="J30" s="1067"/>
      <c r="K30" s="1067"/>
      <c r="L30" s="1067"/>
      <c r="M30" s="1067"/>
      <c r="N30" s="1067"/>
      <c r="O30" s="1067"/>
      <c r="P30" s="1068"/>
      <c r="Q30" s="1074">
        <v>268</v>
      </c>
      <c r="R30" s="1075"/>
      <c r="S30" s="1075"/>
      <c r="T30" s="1075"/>
      <c r="U30" s="1075"/>
      <c r="V30" s="1075">
        <v>213</v>
      </c>
      <c r="W30" s="1075"/>
      <c r="X30" s="1075"/>
      <c r="Y30" s="1075"/>
      <c r="Z30" s="1075"/>
      <c r="AA30" s="1075">
        <f t="shared" si="2"/>
        <v>55</v>
      </c>
      <c r="AB30" s="1075"/>
      <c r="AC30" s="1075"/>
      <c r="AD30" s="1075"/>
      <c r="AE30" s="1076"/>
      <c r="AF30" s="1071">
        <v>55</v>
      </c>
      <c r="AG30" s="1072"/>
      <c r="AH30" s="1072"/>
      <c r="AI30" s="1072"/>
      <c r="AJ30" s="1073"/>
      <c r="AK30" s="1016">
        <v>37</v>
      </c>
      <c r="AL30" s="1007"/>
      <c r="AM30" s="1007"/>
      <c r="AN30" s="1007"/>
      <c r="AO30" s="1007"/>
      <c r="AP30" s="1007" t="s">
        <v>588</v>
      </c>
      <c r="AQ30" s="1007"/>
      <c r="AR30" s="1007"/>
      <c r="AS30" s="1007"/>
      <c r="AT30" s="1007"/>
      <c r="AU30" s="1007" t="s">
        <v>511</v>
      </c>
      <c r="AV30" s="1007"/>
      <c r="AW30" s="1007"/>
      <c r="AX30" s="1007"/>
      <c r="AY30" s="1007"/>
      <c r="AZ30" s="1077" t="s">
        <v>588</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565</v>
      </c>
      <c r="C31" s="1067"/>
      <c r="D31" s="1067"/>
      <c r="E31" s="1067"/>
      <c r="F31" s="1067"/>
      <c r="G31" s="1067"/>
      <c r="H31" s="1067"/>
      <c r="I31" s="1067"/>
      <c r="J31" s="1067"/>
      <c r="K31" s="1067"/>
      <c r="L31" s="1067"/>
      <c r="M31" s="1067"/>
      <c r="N31" s="1067"/>
      <c r="O31" s="1067"/>
      <c r="P31" s="1068"/>
      <c r="Q31" s="1074">
        <v>19</v>
      </c>
      <c r="R31" s="1075"/>
      <c r="S31" s="1075"/>
      <c r="T31" s="1075"/>
      <c r="U31" s="1075"/>
      <c r="V31" s="1075">
        <v>19</v>
      </c>
      <c r="W31" s="1075"/>
      <c r="X31" s="1075"/>
      <c r="Y31" s="1075"/>
      <c r="Z31" s="1075"/>
      <c r="AA31" s="1075">
        <f t="shared" si="2"/>
        <v>0</v>
      </c>
      <c r="AB31" s="1075"/>
      <c r="AC31" s="1075"/>
      <c r="AD31" s="1075"/>
      <c r="AE31" s="1076"/>
      <c r="AF31" s="1071">
        <v>0</v>
      </c>
      <c r="AG31" s="1072"/>
      <c r="AH31" s="1072"/>
      <c r="AI31" s="1072"/>
      <c r="AJ31" s="1073"/>
      <c r="AK31" s="1016">
        <v>6</v>
      </c>
      <c r="AL31" s="1007"/>
      <c r="AM31" s="1007"/>
      <c r="AN31" s="1007"/>
      <c r="AO31" s="1007"/>
      <c r="AP31" s="1007" t="s">
        <v>588</v>
      </c>
      <c r="AQ31" s="1007"/>
      <c r="AR31" s="1007"/>
      <c r="AS31" s="1007"/>
      <c r="AT31" s="1007"/>
      <c r="AU31" s="1007" t="s">
        <v>511</v>
      </c>
      <c r="AV31" s="1007"/>
      <c r="AW31" s="1007"/>
      <c r="AX31" s="1007"/>
      <c r="AY31" s="1007"/>
      <c r="AZ31" s="1077" t="s">
        <v>588</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409</v>
      </c>
      <c r="C32" s="1067"/>
      <c r="D32" s="1067"/>
      <c r="E32" s="1067"/>
      <c r="F32" s="1067"/>
      <c r="G32" s="1067"/>
      <c r="H32" s="1067"/>
      <c r="I32" s="1067"/>
      <c r="J32" s="1067"/>
      <c r="K32" s="1067"/>
      <c r="L32" s="1067"/>
      <c r="M32" s="1067"/>
      <c r="N32" s="1067"/>
      <c r="O32" s="1067"/>
      <c r="P32" s="1068"/>
      <c r="Q32" s="1074">
        <v>10</v>
      </c>
      <c r="R32" s="1075"/>
      <c r="S32" s="1075"/>
      <c r="T32" s="1075"/>
      <c r="U32" s="1075"/>
      <c r="V32" s="1075">
        <v>6</v>
      </c>
      <c r="W32" s="1075"/>
      <c r="X32" s="1075"/>
      <c r="Y32" s="1075"/>
      <c r="Z32" s="1075"/>
      <c r="AA32" s="1075">
        <f t="shared" si="2"/>
        <v>4</v>
      </c>
      <c r="AB32" s="1075"/>
      <c r="AC32" s="1075"/>
      <c r="AD32" s="1075"/>
      <c r="AE32" s="1076"/>
      <c r="AF32" s="1071">
        <v>4</v>
      </c>
      <c r="AG32" s="1072"/>
      <c r="AH32" s="1072"/>
      <c r="AI32" s="1072"/>
      <c r="AJ32" s="1073"/>
      <c r="AK32" s="1016" t="s">
        <v>588</v>
      </c>
      <c r="AL32" s="1007"/>
      <c r="AM32" s="1007"/>
      <c r="AN32" s="1007"/>
      <c r="AO32" s="1007"/>
      <c r="AP32" s="1007" t="s">
        <v>588</v>
      </c>
      <c r="AQ32" s="1007"/>
      <c r="AR32" s="1007"/>
      <c r="AS32" s="1007"/>
      <c r="AT32" s="1007"/>
      <c r="AU32" s="1007" t="s">
        <v>511</v>
      </c>
      <c r="AV32" s="1007"/>
      <c r="AW32" s="1007"/>
      <c r="AX32" s="1007"/>
      <c r="AY32" s="1007"/>
      <c r="AZ32" s="1077" t="s">
        <v>588</v>
      </c>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410</v>
      </c>
      <c r="C33" s="1067"/>
      <c r="D33" s="1067"/>
      <c r="E33" s="1067"/>
      <c r="F33" s="1067"/>
      <c r="G33" s="1067"/>
      <c r="H33" s="1067"/>
      <c r="I33" s="1067"/>
      <c r="J33" s="1067"/>
      <c r="K33" s="1067"/>
      <c r="L33" s="1067"/>
      <c r="M33" s="1067"/>
      <c r="N33" s="1067"/>
      <c r="O33" s="1067"/>
      <c r="P33" s="1068"/>
      <c r="Q33" s="1074">
        <v>83</v>
      </c>
      <c r="R33" s="1075"/>
      <c r="S33" s="1075"/>
      <c r="T33" s="1075"/>
      <c r="U33" s="1075"/>
      <c r="V33" s="1075">
        <v>83</v>
      </c>
      <c r="W33" s="1075"/>
      <c r="X33" s="1075"/>
      <c r="Y33" s="1075"/>
      <c r="Z33" s="1075"/>
      <c r="AA33" s="1075">
        <f t="shared" si="2"/>
        <v>0</v>
      </c>
      <c r="AB33" s="1075"/>
      <c r="AC33" s="1075"/>
      <c r="AD33" s="1075"/>
      <c r="AE33" s="1076"/>
      <c r="AF33" s="1071">
        <v>0</v>
      </c>
      <c r="AG33" s="1072"/>
      <c r="AH33" s="1072"/>
      <c r="AI33" s="1072"/>
      <c r="AJ33" s="1073"/>
      <c r="AK33" s="1016">
        <v>49</v>
      </c>
      <c r="AL33" s="1007"/>
      <c r="AM33" s="1007"/>
      <c r="AN33" s="1007"/>
      <c r="AO33" s="1007"/>
      <c r="AP33" s="1007">
        <v>270</v>
      </c>
      <c r="AQ33" s="1007"/>
      <c r="AR33" s="1007"/>
      <c r="AS33" s="1007"/>
      <c r="AT33" s="1007"/>
      <c r="AU33" s="1007">
        <v>219</v>
      </c>
      <c r="AV33" s="1007"/>
      <c r="AW33" s="1007"/>
      <c r="AX33" s="1007"/>
      <c r="AY33" s="1007"/>
      <c r="AZ33" s="1077" t="s">
        <v>575</v>
      </c>
      <c r="BA33" s="1077"/>
      <c r="BB33" s="1077"/>
      <c r="BC33" s="1077"/>
      <c r="BD33" s="1077"/>
      <c r="BE33" s="1008" t="s">
        <v>411</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412</v>
      </c>
      <c r="C34" s="1067"/>
      <c r="D34" s="1067"/>
      <c r="E34" s="1067"/>
      <c r="F34" s="1067"/>
      <c r="G34" s="1067"/>
      <c r="H34" s="1067"/>
      <c r="I34" s="1067"/>
      <c r="J34" s="1067"/>
      <c r="K34" s="1067"/>
      <c r="L34" s="1067"/>
      <c r="M34" s="1067"/>
      <c r="N34" s="1067"/>
      <c r="O34" s="1067"/>
      <c r="P34" s="1068"/>
      <c r="Q34" s="1074">
        <v>87</v>
      </c>
      <c r="R34" s="1075"/>
      <c r="S34" s="1075"/>
      <c r="T34" s="1075"/>
      <c r="U34" s="1075"/>
      <c r="V34" s="1075">
        <v>87</v>
      </c>
      <c r="W34" s="1075"/>
      <c r="X34" s="1075"/>
      <c r="Y34" s="1075"/>
      <c r="Z34" s="1075"/>
      <c r="AA34" s="1075">
        <f t="shared" si="2"/>
        <v>0</v>
      </c>
      <c r="AB34" s="1075"/>
      <c r="AC34" s="1075"/>
      <c r="AD34" s="1075"/>
      <c r="AE34" s="1076"/>
      <c r="AF34" s="1071">
        <v>0</v>
      </c>
      <c r="AG34" s="1072"/>
      <c r="AH34" s="1072"/>
      <c r="AI34" s="1072"/>
      <c r="AJ34" s="1073"/>
      <c r="AK34" s="1016">
        <v>55</v>
      </c>
      <c r="AL34" s="1007"/>
      <c r="AM34" s="1007"/>
      <c r="AN34" s="1007"/>
      <c r="AO34" s="1007"/>
      <c r="AP34" s="1007">
        <v>90</v>
      </c>
      <c r="AQ34" s="1007"/>
      <c r="AR34" s="1007"/>
      <c r="AS34" s="1007"/>
      <c r="AT34" s="1007"/>
      <c r="AU34" s="1007">
        <v>88</v>
      </c>
      <c r="AV34" s="1007"/>
      <c r="AW34" s="1007"/>
      <c r="AX34" s="1007"/>
      <c r="AY34" s="1007"/>
      <c r="AZ34" s="1077" t="s">
        <v>575</v>
      </c>
      <c r="BA34" s="1077"/>
      <c r="BB34" s="1077"/>
      <c r="BC34" s="1077"/>
      <c r="BD34" s="1077"/>
      <c r="BE34" s="1008" t="s">
        <v>411</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394</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f>SUM(AF28:AJ62)</f>
        <v>76</v>
      </c>
      <c r="AG63" s="995"/>
      <c r="AH63" s="995"/>
      <c r="AI63" s="995"/>
      <c r="AJ63" s="1058"/>
      <c r="AK63" s="1059"/>
      <c r="AL63" s="999"/>
      <c r="AM63" s="999"/>
      <c r="AN63" s="999"/>
      <c r="AO63" s="999"/>
      <c r="AP63" s="995">
        <f>SUM(AP28:AT62)</f>
        <v>360</v>
      </c>
      <c r="AQ63" s="995"/>
      <c r="AR63" s="995"/>
      <c r="AS63" s="995"/>
      <c r="AT63" s="995"/>
      <c r="AU63" s="995">
        <f>SUM(AU28:AY62)</f>
        <v>307</v>
      </c>
      <c r="AV63" s="995"/>
      <c r="AW63" s="995"/>
      <c r="AX63" s="995"/>
      <c r="AY63" s="995"/>
      <c r="AZ63" s="1053"/>
      <c r="BA63" s="1053"/>
      <c r="BB63" s="1053"/>
      <c r="BC63" s="1053"/>
      <c r="BD63" s="1053"/>
      <c r="BE63" s="996"/>
      <c r="BF63" s="996"/>
      <c r="BG63" s="996"/>
      <c r="BH63" s="996"/>
      <c r="BI63" s="997"/>
      <c r="BJ63" s="1054" t="s">
        <v>396</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416</v>
      </c>
      <c r="B66" s="1032"/>
      <c r="C66" s="1032"/>
      <c r="D66" s="1032"/>
      <c r="E66" s="1032"/>
      <c r="F66" s="1032"/>
      <c r="G66" s="1032"/>
      <c r="H66" s="1032"/>
      <c r="I66" s="1032"/>
      <c r="J66" s="1032"/>
      <c r="K66" s="1032"/>
      <c r="L66" s="1032"/>
      <c r="M66" s="1032"/>
      <c r="N66" s="1032"/>
      <c r="O66" s="1032"/>
      <c r="P66" s="1033"/>
      <c r="Q66" s="1037" t="s">
        <v>399</v>
      </c>
      <c r="R66" s="1038"/>
      <c r="S66" s="1038"/>
      <c r="T66" s="1038"/>
      <c r="U66" s="1039"/>
      <c r="V66" s="1037" t="s">
        <v>400</v>
      </c>
      <c r="W66" s="1038"/>
      <c r="X66" s="1038"/>
      <c r="Y66" s="1038"/>
      <c r="Z66" s="1039"/>
      <c r="AA66" s="1037" t="s">
        <v>401</v>
      </c>
      <c r="AB66" s="1038"/>
      <c r="AC66" s="1038"/>
      <c r="AD66" s="1038"/>
      <c r="AE66" s="1039"/>
      <c r="AF66" s="1043" t="s">
        <v>402</v>
      </c>
      <c r="AG66" s="1044"/>
      <c r="AH66" s="1044"/>
      <c r="AI66" s="1044"/>
      <c r="AJ66" s="1045"/>
      <c r="AK66" s="1037" t="s">
        <v>403</v>
      </c>
      <c r="AL66" s="1032"/>
      <c r="AM66" s="1032"/>
      <c r="AN66" s="1032"/>
      <c r="AO66" s="1033"/>
      <c r="AP66" s="1037" t="s">
        <v>404</v>
      </c>
      <c r="AQ66" s="1038"/>
      <c r="AR66" s="1038"/>
      <c r="AS66" s="1038"/>
      <c r="AT66" s="1039"/>
      <c r="AU66" s="1037" t="s">
        <v>417</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576</v>
      </c>
      <c r="C68" s="1022"/>
      <c r="D68" s="1022"/>
      <c r="E68" s="1022"/>
      <c r="F68" s="1022"/>
      <c r="G68" s="1022"/>
      <c r="H68" s="1022"/>
      <c r="I68" s="1022"/>
      <c r="J68" s="1022"/>
      <c r="K68" s="1022"/>
      <c r="L68" s="1022"/>
      <c r="M68" s="1022"/>
      <c r="N68" s="1022"/>
      <c r="O68" s="1022"/>
      <c r="P68" s="1023"/>
      <c r="Q68" s="1024">
        <v>110</v>
      </c>
      <c r="R68" s="1018"/>
      <c r="S68" s="1018"/>
      <c r="T68" s="1018"/>
      <c r="U68" s="1018"/>
      <c r="V68" s="1018">
        <v>88</v>
      </c>
      <c r="W68" s="1018"/>
      <c r="X68" s="1018"/>
      <c r="Y68" s="1018"/>
      <c r="Z68" s="1018"/>
      <c r="AA68" s="1018">
        <v>22</v>
      </c>
      <c r="AB68" s="1018"/>
      <c r="AC68" s="1018"/>
      <c r="AD68" s="1018"/>
      <c r="AE68" s="1018"/>
      <c r="AF68" s="1018">
        <v>22</v>
      </c>
      <c r="AG68" s="1018"/>
      <c r="AH68" s="1018"/>
      <c r="AI68" s="1018"/>
      <c r="AJ68" s="1018"/>
      <c r="AK68" s="1018" t="s">
        <v>511</v>
      </c>
      <c r="AL68" s="1018"/>
      <c r="AM68" s="1018"/>
      <c r="AN68" s="1018"/>
      <c r="AO68" s="1018"/>
      <c r="AP68" s="1018" t="s">
        <v>511</v>
      </c>
      <c r="AQ68" s="1018"/>
      <c r="AR68" s="1018"/>
      <c r="AS68" s="1018"/>
      <c r="AT68" s="1018"/>
      <c r="AU68" s="1018" t="s">
        <v>511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577</v>
      </c>
      <c r="C69" s="1011"/>
      <c r="D69" s="1011"/>
      <c r="E69" s="1011"/>
      <c r="F69" s="1011"/>
      <c r="G69" s="1011"/>
      <c r="H69" s="1011"/>
      <c r="I69" s="1011"/>
      <c r="J69" s="1011"/>
      <c r="K69" s="1011"/>
      <c r="L69" s="1011"/>
      <c r="M69" s="1011"/>
      <c r="N69" s="1011"/>
      <c r="O69" s="1011"/>
      <c r="P69" s="1012"/>
      <c r="Q69" s="1013">
        <v>318</v>
      </c>
      <c r="R69" s="1007"/>
      <c r="S69" s="1007"/>
      <c r="T69" s="1007"/>
      <c r="U69" s="1007"/>
      <c r="V69" s="1007">
        <v>315</v>
      </c>
      <c r="W69" s="1007"/>
      <c r="X69" s="1007"/>
      <c r="Y69" s="1007"/>
      <c r="Z69" s="1007"/>
      <c r="AA69" s="1007">
        <v>3</v>
      </c>
      <c r="AB69" s="1007"/>
      <c r="AC69" s="1007"/>
      <c r="AD69" s="1007"/>
      <c r="AE69" s="1007"/>
      <c r="AF69" s="1007">
        <v>3</v>
      </c>
      <c r="AG69" s="1007"/>
      <c r="AH69" s="1007"/>
      <c r="AI69" s="1007"/>
      <c r="AJ69" s="1007"/>
      <c r="AK69" s="1007">
        <v>226</v>
      </c>
      <c r="AL69" s="1007"/>
      <c r="AM69" s="1007"/>
      <c r="AN69" s="1007"/>
      <c r="AO69" s="1007"/>
      <c r="AP69" s="1007" t="s">
        <v>511</v>
      </c>
      <c r="AQ69" s="1007"/>
      <c r="AR69" s="1007"/>
      <c r="AS69" s="1007"/>
      <c r="AT69" s="1007"/>
      <c r="AU69" s="1007" t="s">
        <v>511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578</v>
      </c>
      <c r="C70" s="1011"/>
      <c r="D70" s="1011"/>
      <c r="E70" s="1011"/>
      <c r="F70" s="1011"/>
      <c r="G70" s="1011"/>
      <c r="H70" s="1011"/>
      <c r="I70" s="1011"/>
      <c r="J70" s="1011"/>
      <c r="K70" s="1011"/>
      <c r="L70" s="1011"/>
      <c r="M70" s="1011"/>
      <c r="N70" s="1011"/>
      <c r="O70" s="1011"/>
      <c r="P70" s="1012"/>
      <c r="Q70" s="1013">
        <v>292382</v>
      </c>
      <c r="R70" s="1007"/>
      <c r="S70" s="1007"/>
      <c r="T70" s="1007"/>
      <c r="U70" s="1007"/>
      <c r="V70" s="1007">
        <v>292372</v>
      </c>
      <c r="W70" s="1007"/>
      <c r="X70" s="1007"/>
      <c r="Y70" s="1007"/>
      <c r="Z70" s="1007"/>
      <c r="AA70" s="1007">
        <v>10</v>
      </c>
      <c r="AB70" s="1007"/>
      <c r="AC70" s="1007"/>
      <c r="AD70" s="1007"/>
      <c r="AE70" s="1007"/>
      <c r="AF70" s="1007">
        <v>10</v>
      </c>
      <c r="AG70" s="1007"/>
      <c r="AH70" s="1007"/>
      <c r="AI70" s="1007"/>
      <c r="AJ70" s="1007"/>
      <c r="AK70" s="1007">
        <v>8484</v>
      </c>
      <c r="AL70" s="1007"/>
      <c r="AM70" s="1007"/>
      <c r="AN70" s="1007"/>
      <c r="AO70" s="1007"/>
      <c r="AP70" s="1007" t="s">
        <v>511</v>
      </c>
      <c r="AQ70" s="1007"/>
      <c r="AR70" s="1007"/>
      <c r="AS70" s="1007"/>
      <c r="AT70" s="1007"/>
      <c r="AU70" s="1007" t="s">
        <v>511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579</v>
      </c>
      <c r="C71" s="1011"/>
      <c r="D71" s="1011"/>
      <c r="E71" s="1011"/>
      <c r="F71" s="1011"/>
      <c r="G71" s="1011"/>
      <c r="H71" s="1011"/>
      <c r="I71" s="1011"/>
      <c r="J71" s="1011"/>
      <c r="K71" s="1011"/>
      <c r="L71" s="1011"/>
      <c r="M71" s="1011"/>
      <c r="N71" s="1011"/>
      <c r="O71" s="1011"/>
      <c r="P71" s="1012"/>
      <c r="Q71" s="1013">
        <v>6273</v>
      </c>
      <c r="R71" s="1007"/>
      <c r="S71" s="1007"/>
      <c r="T71" s="1007"/>
      <c r="U71" s="1007"/>
      <c r="V71" s="1007">
        <v>6106</v>
      </c>
      <c r="W71" s="1007"/>
      <c r="X71" s="1007"/>
      <c r="Y71" s="1007"/>
      <c r="Z71" s="1007"/>
      <c r="AA71" s="1007">
        <v>167</v>
      </c>
      <c r="AB71" s="1007"/>
      <c r="AC71" s="1007"/>
      <c r="AD71" s="1007"/>
      <c r="AE71" s="1007"/>
      <c r="AF71" s="1007">
        <v>167</v>
      </c>
      <c r="AG71" s="1007"/>
      <c r="AH71" s="1007"/>
      <c r="AI71" s="1007"/>
      <c r="AJ71" s="1007"/>
      <c r="AK71" s="1007">
        <v>19</v>
      </c>
      <c r="AL71" s="1007"/>
      <c r="AM71" s="1007"/>
      <c r="AN71" s="1007"/>
      <c r="AO71" s="1007"/>
      <c r="AP71" s="1007" t="s">
        <v>511</v>
      </c>
      <c r="AQ71" s="1007"/>
      <c r="AR71" s="1007"/>
      <c r="AS71" s="1007"/>
      <c r="AT71" s="1007"/>
      <c r="AU71" s="1007" t="s">
        <v>511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580</v>
      </c>
      <c r="C72" s="1011"/>
      <c r="D72" s="1011"/>
      <c r="E72" s="1011"/>
      <c r="F72" s="1011"/>
      <c r="G72" s="1011"/>
      <c r="H72" s="1011"/>
      <c r="I72" s="1011"/>
      <c r="J72" s="1011"/>
      <c r="K72" s="1011"/>
      <c r="L72" s="1011"/>
      <c r="M72" s="1011"/>
      <c r="N72" s="1011"/>
      <c r="O72" s="1011"/>
      <c r="P72" s="1012"/>
      <c r="Q72" s="1013">
        <v>776</v>
      </c>
      <c r="R72" s="1007"/>
      <c r="S72" s="1007"/>
      <c r="T72" s="1007"/>
      <c r="U72" s="1007"/>
      <c r="V72" s="1007">
        <v>379</v>
      </c>
      <c r="W72" s="1007"/>
      <c r="X72" s="1007"/>
      <c r="Y72" s="1007"/>
      <c r="Z72" s="1007"/>
      <c r="AA72" s="1007">
        <v>397</v>
      </c>
      <c r="AB72" s="1007"/>
      <c r="AC72" s="1007"/>
      <c r="AD72" s="1007"/>
      <c r="AE72" s="1007"/>
      <c r="AF72" s="1007">
        <v>397</v>
      </c>
      <c r="AG72" s="1007"/>
      <c r="AH72" s="1007"/>
      <c r="AI72" s="1007"/>
      <c r="AJ72" s="1007"/>
      <c r="AK72" s="1007" t="s">
        <v>511</v>
      </c>
      <c r="AL72" s="1007"/>
      <c r="AM72" s="1007"/>
      <c r="AN72" s="1007"/>
      <c r="AO72" s="1007"/>
      <c r="AP72" s="1007" t="s">
        <v>511</v>
      </c>
      <c r="AQ72" s="1007"/>
      <c r="AR72" s="1007"/>
      <c r="AS72" s="1007"/>
      <c r="AT72" s="1007"/>
      <c r="AU72" s="1007" t="s">
        <v>511</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581</v>
      </c>
      <c r="C73" s="1011"/>
      <c r="D73" s="1011"/>
      <c r="E73" s="1011"/>
      <c r="F73" s="1011"/>
      <c r="G73" s="1011"/>
      <c r="H73" s="1011"/>
      <c r="I73" s="1011"/>
      <c r="J73" s="1011"/>
      <c r="K73" s="1011"/>
      <c r="L73" s="1011"/>
      <c r="M73" s="1011"/>
      <c r="N73" s="1011"/>
      <c r="O73" s="1011"/>
      <c r="P73" s="1012"/>
      <c r="Q73" s="1013">
        <v>241</v>
      </c>
      <c r="R73" s="1007"/>
      <c r="S73" s="1007"/>
      <c r="T73" s="1007"/>
      <c r="U73" s="1007"/>
      <c r="V73" s="1007">
        <v>230</v>
      </c>
      <c r="W73" s="1007"/>
      <c r="X73" s="1007"/>
      <c r="Y73" s="1007"/>
      <c r="Z73" s="1007"/>
      <c r="AA73" s="1007">
        <v>11</v>
      </c>
      <c r="AB73" s="1007"/>
      <c r="AC73" s="1007"/>
      <c r="AD73" s="1007"/>
      <c r="AE73" s="1007"/>
      <c r="AF73" s="1007">
        <v>11</v>
      </c>
      <c r="AG73" s="1007"/>
      <c r="AH73" s="1007"/>
      <c r="AI73" s="1007"/>
      <c r="AJ73" s="1007"/>
      <c r="AK73" s="1007">
        <v>237</v>
      </c>
      <c r="AL73" s="1007"/>
      <c r="AM73" s="1007"/>
      <c r="AN73" s="1007"/>
      <c r="AO73" s="1007"/>
      <c r="AP73" s="1007" t="s">
        <v>511</v>
      </c>
      <c r="AQ73" s="1007"/>
      <c r="AR73" s="1007"/>
      <c r="AS73" s="1007"/>
      <c r="AT73" s="1007"/>
      <c r="AU73" s="1007" t="s">
        <v>511</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582</v>
      </c>
      <c r="C74" s="1011"/>
      <c r="D74" s="1011"/>
      <c r="E74" s="1011"/>
      <c r="F74" s="1011"/>
      <c r="G74" s="1011"/>
      <c r="H74" s="1011"/>
      <c r="I74" s="1011"/>
      <c r="J74" s="1011"/>
      <c r="K74" s="1011"/>
      <c r="L74" s="1011"/>
      <c r="M74" s="1011"/>
      <c r="N74" s="1011"/>
      <c r="O74" s="1011"/>
      <c r="P74" s="1012"/>
      <c r="Q74" s="1013">
        <v>92</v>
      </c>
      <c r="R74" s="1007"/>
      <c r="S74" s="1007"/>
      <c r="T74" s="1007"/>
      <c r="U74" s="1007"/>
      <c r="V74" s="1007">
        <v>75</v>
      </c>
      <c r="W74" s="1007"/>
      <c r="X74" s="1007"/>
      <c r="Y74" s="1007"/>
      <c r="Z74" s="1007"/>
      <c r="AA74" s="1007">
        <v>17</v>
      </c>
      <c r="AB74" s="1007"/>
      <c r="AC74" s="1007"/>
      <c r="AD74" s="1007"/>
      <c r="AE74" s="1007"/>
      <c r="AF74" s="1007">
        <v>17</v>
      </c>
      <c r="AG74" s="1007"/>
      <c r="AH74" s="1007"/>
      <c r="AI74" s="1007"/>
      <c r="AJ74" s="1007"/>
      <c r="AK74" s="1007">
        <v>20</v>
      </c>
      <c r="AL74" s="1007"/>
      <c r="AM74" s="1007"/>
      <c r="AN74" s="1007"/>
      <c r="AO74" s="1007"/>
      <c r="AP74" s="1007" t="s">
        <v>511</v>
      </c>
      <c r="AQ74" s="1007"/>
      <c r="AR74" s="1007"/>
      <c r="AS74" s="1007"/>
      <c r="AT74" s="1007"/>
      <c r="AU74" s="1007" t="s">
        <v>511</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394</v>
      </c>
      <c r="B88" s="973" t="s">
        <v>418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SUM(AF68:AJ87)</f>
        <v>627</v>
      </c>
      <c r="AG88" s="995"/>
      <c r="AH88" s="995"/>
      <c r="AI88" s="995"/>
      <c r="AJ88" s="995"/>
      <c r="AK88" s="999"/>
      <c r="AL88" s="999"/>
      <c r="AM88" s="999"/>
      <c r="AN88" s="999"/>
      <c r="AO88" s="999"/>
      <c r="AP88" s="995" t="s">
        <v>588</v>
      </c>
      <c r="AQ88" s="995"/>
      <c r="AR88" s="995"/>
      <c r="AS88" s="995"/>
      <c r="AT88" s="995"/>
      <c r="AU88" s="995" t="s">
        <v>588</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419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427</v>
      </c>
      <c r="AB109" s="932"/>
      <c r="AC109" s="932"/>
      <c r="AD109" s="932"/>
      <c r="AE109" s="933"/>
      <c r="AF109" s="934" t="s">
        <v>428</v>
      </c>
      <c r="AG109" s="932"/>
      <c r="AH109" s="932"/>
      <c r="AI109" s="932"/>
      <c r="AJ109" s="933"/>
      <c r="AK109" s="934" t="s">
        <v>312</v>
      </c>
      <c r="AL109" s="932"/>
      <c r="AM109" s="932"/>
      <c r="AN109" s="932"/>
      <c r="AO109" s="933"/>
      <c r="AP109" s="934" t="s">
        <v>429</v>
      </c>
      <c r="AQ109" s="932"/>
      <c r="AR109" s="932"/>
      <c r="AS109" s="932"/>
      <c r="AT109" s="965"/>
      <c r="AU109" s="931" t="s">
        <v>426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427</v>
      </c>
      <c r="BR109" s="932"/>
      <c r="BS109" s="932"/>
      <c r="BT109" s="932"/>
      <c r="BU109" s="933"/>
      <c r="BV109" s="934" t="s">
        <v>428</v>
      </c>
      <c r="BW109" s="932"/>
      <c r="BX109" s="932"/>
      <c r="BY109" s="932"/>
      <c r="BZ109" s="933"/>
      <c r="CA109" s="934" t="s">
        <v>312</v>
      </c>
      <c r="CB109" s="932"/>
      <c r="CC109" s="932"/>
      <c r="CD109" s="932"/>
      <c r="CE109" s="933"/>
      <c r="CF109" s="972" t="s">
        <v>429</v>
      </c>
      <c r="CG109" s="972"/>
      <c r="CH109" s="972"/>
      <c r="CI109" s="972"/>
      <c r="CJ109" s="972"/>
      <c r="CK109" s="934" t="s">
        <v>430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427</v>
      </c>
      <c r="DH109" s="932"/>
      <c r="DI109" s="932"/>
      <c r="DJ109" s="932"/>
      <c r="DK109" s="933"/>
      <c r="DL109" s="934" t="s">
        <v>428</v>
      </c>
      <c r="DM109" s="932"/>
      <c r="DN109" s="932"/>
      <c r="DO109" s="932"/>
      <c r="DP109" s="933"/>
      <c r="DQ109" s="934" t="s">
        <v>312</v>
      </c>
      <c r="DR109" s="932"/>
      <c r="DS109" s="932"/>
      <c r="DT109" s="932"/>
      <c r="DU109" s="933"/>
      <c r="DV109" s="934" t="s">
        <v>429</v>
      </c>
      <c r="DW109" s="932"/>
      <c r="DX109" s="932"/>
      <c r="DY109" s="932"/>
      <c r="DZ109" s="965"/>
    </row>
    <row r="110" spans="1:131" s="230" customFormat="1" ht="26.25" customHeight="1" x14ac:dyDescent="0.15">
      <c r="A110" s="843" t="s">
        <v>431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366715</v>
      </c>
      <c r="AB110" s="925"/>
      <c r="AC110" s="925"/>
      <c r="AD110" s="925"/>
      <c r="AE110" s="926"/>
      <c r="AF110" s="927">
        <v>444511</v>
      </c>
      <c r="AG110" s="925"/>
      <c r="AH110" s="925"/>
      <c r="AI110" s="925"/>
      <c r="AJ110" s="926"/>
      <c r="AK110" s="927">
        <v>497220</v>
      </c>
      <c r="AL110" s="925"/>
      <c r="AM110" s="925"/>
      <c r="AN110" s="925"/>
      <c r="AO110" s="926"/>
      <c r="AP110" s="928">
        <v>44.9</v>
      </c>
      <c r="AQ110" s="929"/>
      <c r="AR110" s="929"/>
      <c r="AS110" s="929"/>
      <c r="AT110" s="930"/>
      <c r="AU110" s="966" t="s">
        <v>74</v>
      </c>
      <c r="AV110" s="967"/>
      <c r="AW110" s="967"/>
      <c r="AX110" s="967"/>
      <c r="AY110" s="967"/>
      <c r="AZ110" s="896" t="s">
        <v>432</v>
      </c>
      <c r="BA110" s="844"/>
      <c r="BB110" s="844"/>
      <c r="BC110" s="844"/>
      <c r="BD110" s="844"/>
      <c r="BE110" s="844"/>
      <c r="BF110" s="844"/>
      <c r="BG110" s="844"/>
      <c r="BH110" s="844"/>
      <c r="BI110" s="844"/>
      <c r="BJ110" s="844"/>
      <c r="BK110" s="844"/>
      <c r="BL110" s="844"/>
      <c r="BM110" s="844"/>
      <c r="BN110" s="844"/>
      <c r="BO110" s="844"/>
      <c r="BP110" s="845"/>
      <c r="BQ110" s="897">
        <v>3986689</v>
      </c>
      <c r="BR110" s="878"/>
      <c r="BS110" s="878"/>
      <c r="BT110" s="878"/>
      <c r="BU110" s="878"/>
      <c r="BV110" s="878">
        <v>4506629</v>
      </c>
      <c r="BW110" s="878"/>
      <c r="BX110" s="878"/>
      <c r="BY110" s="878"/>
      <c r="BZ110" s="878"/>
      <c r="CA110" s="878">
        <v>4220678</v>
      </c>
      <c r="CB110" s="878"/>
      <c r="CC110" s="878"/>
      <c r="CD110" s="878"/>
      <c r="CE110" s="878"/>
      <c r="CF110" s="902">
        <v>381.1</v>
      </c>
      <c r="CG110" s="903"/>
      <c r="CH110" s="903"/>
      <c r="CI110" s="903"/>
      <c r="CJ110" s="903"/>
      <c r="CK110" s="962" t="s">
        <v>433</v>
      </c>
      <c r="CL110" s="855"/>
      <c r="CM110" s="896" t="s">
        <v>434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396</v>
      </c>
      <c r="DH110" s="878"/>
      <c r="DI110" s="878"/>
      <c r="DJ110" s="878"/>
      <c r="DK110" s="878"/>
      <c r="DL110" s="878" t="s">
        <v>435</v>
      </c>
      <c r="DM110" s="878"/>
      <c r="DN110" s="878"/>
      <c r="DO110" s="878"/>
      <c r="DP110" s="878"/>
      <c r="DQ110" s="878" t="s">
        <v>396</v>
      </c>
      <c r="DR110" s="878"/>
      <c r="DS110" s="878"/>
      <c r="DT110" s="878"/>
      <c r="DU110" s="878"/>
      <c r="DV110" s="879" t="s">
        <v>396</v>
      </c>
      <c r="DW110" s="879"/>
      <c r="DX110" s="879"/>
      <c r="DY110" s="879"/>
      <c r="DZ110" s="880"/>
    </row>
    <row r="111" spans="1:131" s="230" customFormat="1" ht="26.25" customHeight="1" x14ac:dyDescent="0.15">
      <c r="A111" s="810" t="s">
        <v>436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435</v>
      </c>
      <c r="AB111" s="955"/>
      <c r="AC111" s="955"/>
      <c r="AD111" s="955"/>
      <c r="AE111" s="956"/>
      <c r="AF111" s="957" t="s">
        <v>435</v>
      </c>
      <c r="AG111" s="955"/>
      <c r="AH111" s="955"/>
      <c r="AI111" s="955"/>
      <c r="AJ111" s="956"/>
      <c r="AK111" s="957" t="s">
        <v>396</v>
      </c>
      <c r="AL111" s="955"/>
      <c r="AM111" s="955"/>
      <c r="AN111" s="955"/>
      <c r="AO111" s="956"/>
      <c r="AP111" s="958" t="s">
        <v>396</v>
      </c>
      <c r="AQ111" s="959"/>
      <c r="AR111" s="959"/>
      <c r="AS111" s="959"/>
      <c r="AT111" s="960"/>
      <c r="AU111" s="968"/>
      <c r="AV111" s="969"/>
      <c r="AW111" s="969"/>
      <c r="AX111" s="969"/>
      <c r="AY111" s="969"/>
      <c r="AZ111" s="851" t="s">
        <v>437</v>
      </c>
      <c r="BA111" s="788"/>
      <c r="BB111" s="788"/>
      <c r="BC111" s="788"/>
      <c r="BD111" s="788"/>
      <c r="BE111" s="788"/>
      <c r="BF111" s="788"/>
      <c r="BG111" s="788"/>
      <c r="BH111" s="788"/>
      <c r="BI111" s="788"/>
      <c r="BJ111" s="788"/>
      <c r="BK111" s="788"/>
      <c r="BL111" s="788"/>
      <c r="BM111" s="788"/>
      <c r="BN111" s="788"/>
      <c r="BO111" s="788"/>
      <c r="BP111" s="789"/>
      <c r="BQ111" s="852" t="s">
        <v>396</v>
      </c>
      <c r="BR111" s="853"/>
      <c r="BS111" s="853"/>
      <c r="BT111" s="853"/>
      <c r="BU111" s="853"/>
      <c r="BV111" s="853" t="s">
        <v>396</v>
      </c>
      <c r="BW111" s="853"/>
      <c r="BX111" s="853"/>
      <c r="BY111" s="853"/>
      <c r="BZ111" s="853"/>
      <c r="CA111" s="853" t="s">
        <v>396</v>
      </c>
      <c r="CB111" s="853"/>
      <c r="CC111" s="853"/>
      <c r="CD111" s="853"/>
      <c r="CE111" s="853"/>
      <c r="CF111" s="911" t="s">
        <v>396</v>
      </c>
      <c r="CG111" s="912"/>
      <c r="CH111" s="912"/>
      <c r="CI111" s="912"/>
      <c r="CJ111" s="912"/>
      <c r="CK111" s="963"/>
      <c r="CL111" s="857"/>
      <c r="CM111" s="851" t="s">
        <v>438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396</v>
      </c>
      <c r="DH111" s="853"/>
      <c r="DI111" s="853"/>
      <c r="DJ111" s="853"/>
      <c r="DK111" s="853"/>
      <c r="DL111" s="853" t="s">
        <v>396</v>
      </c>
      <c r="DM111" s="853"/>
      <c r="DN111" s="853"/>
      <c r="DO111" s="853"/>
      <c r="DP111" s="853"/>
      <c r="DQ111" s="853" t="s">
        <v>396</v>
      </c>
      <c r="DR111" s="853"/>
      <c r="DS111" s="853"/>
      <c r="DT111" s="853"/>
      <c r="DU111" s="853"/>
      <c r="DV111" s="830" t="s">
        <v>396</v>
      </c>
      <c r="DW111" s="830"/>
      <c r="DX111" s="830"/>
      <c r="DY111" s="830"/>
      <c r="DZ111" s="831"/>
    </row>
    <row r="112" spans="1:131" s="230" customFormat="1" ht="26.25" customHeight="1" x14ac:dyDescent="0.15">
      <c r="A112" s="948" t="s">
        <v>439</v>
      </c>
      <c r="B112" s="949"/>
      <c r="C112" s="788" t="s">
        <v>440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435</v>
      </c>
      <c r="AB112" s="816"/>
      <c r="AC112" s="816"/>
      <c r="AD112" s="816"/>
      <c r="AE112" s="817"/>
      <c r="AF112" s="818" t="s">
        <v>435</v>
      </c>
      <c r="AG112" s="816"/>
      <c r="AH112" s="816"/>
      <c r="AI112" s="816"/>
      <c r="AJ112" s="817"/>
      <c r="AK112" s="818" t="s">
        <v>435</v>
      </c>
      <c r="AL112" s="816"/>
      <c r="AM112" s="816"/>
      <c r="AN112" s="816"/>
      <c r="AO112" s="817"/>
      <c r="AP112" s="860" t="s">
        <v>435</v>
      </c>
      <c r="AQ112" s="861"/>
      <c r="AR112" s="861"/>
      <c r="AS112" s="861"/>
      <c r="AT112" s="862"/>
      <c r="AU112" s="968"/>
      <c r="AV112" s="969"/>
      <c r="AW112" s="969"/>
      <c r="AX112" s="969"/>
      <c r="AY112" s="969"/>
      <c r="AZ112" s="851" t="s">
        <v>441</v>
      </c>
      <c r="BA112" s="788"/>
      <c r="BB112" s="788"/>
      <c r="BC112" s="788"/>
      <c r="BD112" s="788"/>
      <c r="BE112" s="788"/>
      <c r="BF112" s="788"/>
      <c r="BG112" s="788"/>
      <c r="BH112" s="788"/>
      <c r="BI112" s="788"/>
      <c r="BJ112" s="788"/>
      <c r="BK112" s="788"/>
      <c r="BL112" s="788"/>
      <c r="BM112" s="788"/>
      <c r="BN112" s="788"/>
      <c r="BO112" s="788"/>
      <c r="BP112" s="789"/>
      <c r="BQ112" s="852">
        <v>397777</v>
      </c>
      <c r="BR112" s="853"/>
      <c r="BS112" s="853"/>
      <c r="BT112" s="853"/>
      <c r="BU112" s="853"/>
      <c r="BV112" s="853">
        <v>344218</v>
      </c>
      <c r="BW112" s="853"/>
      <c r="BX112" s="853"/>
      <c r="BY112" s="853"/>
      <c r="BZ112" s="853"/>
      <c r="CA112" s="853">
        <v>307496</v>
      </c>
      <c r="CB112" s="853"/>
      <c r="CC112" s="853"/>
      <c r="CD112" s="853"/>
      <c r="CE112" s="853"/>
      <c r="CF112" s="911">
        <v>27.8</v>
      </c>
      <c r="CG112" s="912"/>
      <c r="CH112" s="912"/>
      <c r="CI112" s="912"/>
      <c r="CJ112" s="912"/>
      <c r="CK112" s="963"/>
      <c r="CL112" s="857"/>
      <c r="CM112" s="851" t="s">
        <v>442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435</v>
      </c>
      <c r="DH112" s="853"/>
      <c r="DI112" s="853"/>
      <c r="DJ112" s="853"/>
      <c r="DK112" s="853"/>
      <c r="DL112" s="853" t="s">
        <v>435</v>
      </c>
      <c r="DM112" s="853"/>
      <c r="DN112" s="853"/>
      <c r="DO112" s="853"/>
      <c r="DP112" s="853"/>
      <c r="DQ112" s="853" t="s">
        <v>435</v>
      </c>
      <c r="DR112" s="853"/>
      <c r="DS112" s="853"/>
      <c r="DT112" s="853"/>
      <c r="DU112" s="853"/>
      <c r="DV112" s="830" t="s">
        <v>435</v>
      </c>
      <c r="DW112" s="830"/>
      <c r="DX112" s="830"/>
      <c r="DY112" s="830"/>
      <c r="DZ112" s="831"/>
    </row>
    <row r="113" spans="1:130" s="230" customFormat="1" ht="26.25" customHeight="1" x14ac:dyDescent="0.15">
      <c r="A113" s="950"/>
      <c r="B113" s="951"/>
      <c r="C113" s="788" t="s">
        <v>443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71577</v>
      </c>
      <c r="AB113" s="955"/>
      <c r="AC113" s="955"/>
      <c r="AD113" s="955"/>
      <c r="AE113" s="956"/>
      <c r="AF113" s="957">
        <v>77234</v>
      </c>
      <c r="AG113" s="955"/>
      <c r="AH113" s="955"/>
      <c r="AI113" s="955"/>
      <c r="AJ113" s="956"/>
      <c r="AK113" s="957">
        <v>66868</v>
      </c>
      <c r="AL113" s="955"/>
      <c r="AM113" s="955"/>
      <c r="AN113" s="955"/>
      <c r="AO113" s="956"/>
      <c r="AP113" s="958">
        <v>6</v>
      </c>
      <c r="AQ113" s="959"/>
      <c r="AR113" s="959"/>
      <c r="AS113" s="959"/>
      <c r="AT113" s="960"/>
      <c r="AU113" s="968"/>
      <c r="AV113" s="969"/>
      <c r="AW113" s="969"/>
      <c r="AX113" s="969"/>
      <c r="AY113" s="969"/>
      <c r="AZ113" s="851" t="s">
        <v>444</v>
      </c>
      <c r="BA113" s="788"/>
      <c r="BB113" s="788"/>
      <c r="BC113" s="788"/>
      <c r="BD113" s="788"/>
      <c r="BE113" s="788"/>
      <c r="BF113" s="788"/>
      <c r="BG113" s="788"/>
      <c r="BH113" s="788"/>
      <c r="BI113" s="788"/>
      <c r="BJ113" s="788"/>
      <c r="BK113" s="788"/>
      <c r="BL113" s="788"/>
      <c r="BM113" s="788"/>
      <c r="BN113" s="788"/>
      <c r="BO113" s="788"/>
      <c r="BP113" s="789"/>
      <c r="BQ113" s="852" t="s">
        <v>435</v>
      </c>
      <c r="BR113" s="853"/>
      <c r="BS113" s="853"/>
      <c r="BT113" s="853"/>
      <c r="BU113" s="853"/>
      <c r="BV113" s="853" t="s">
        <v>435</v>
      </c>
      <c r="BW113" s="853"/>
      <c r="BX113" s="853"/>
      <c r="BY113" s="853"/>
      <c r="BZ113" s="853"/>
      <c r="CA113" s="853" t="s">
        <v>435</v>
      </c>
      <c r="CB113" s="853"/>
      <c r="CC113" s="853"/>
      <c r="CD113" s="853"/>
      <c r="CE113" s="853"/>
      <c r="CF113" s="911" t="s">
        <v>435</v>
      </c>
      <c r="CG113" s="912"/>
      <c r="CH113" s="912"/>
      <c r="CI113" s="912"/>
      <c r="CJ113" s="912"/>
      <c r="CK113" s="963"/>
      <c r="CL113" s="857"/>
      <c r="CM113" s="851" t="s">
        <v>445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435</v>
      </c>
      <c r="DH113" s="816"/>
      <c r="DI113" s="816"/>
      <c r="DJ113" s="816"/>
      <c r="DK113" s="817"/>
      <c r="DL113" s="818" t="s">
        <v>435</v>
      </c>
      <c r="DM113" s="816"/>
      <c r="DN113" s="816"/>
      <c r="DO113" s="816"/>
      <c r="DP113" s="817"/>
      <c r="DQ113" s="818" t="s">
        <v>179</v>
      </c>
      <c r="DR113" s="816"/>
      <c r="DS113" s="816"/>
      <c r="DT113" s="816"/>
      <c r="DU113" s="817"/>
      <c r="DV113" s="860" t="s">
        <v>435</v>
      </c>
      <c r="DW113" s="861"/>
      <c r="DX113" s="861"/>
      <c r="DY113" s="861"/>
      <c r="DZ113" s="862"/>
    </row>
    <row r="114" spans="1:130" s="230" customFormat="1" ht="26.25" customHeight="1" x14ac:dyDescent="0.15">
      <c r="A114" s="950"/>
      <c r="B114" s="951"/>
      <c r="C114" s="788" t="s">
        <v>446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435</v>
      </c>
      <c r="AB114" s="816"/>
      <c r="AC114" s="816"/>
      <c r="AD114" s="816"/>
      <c r="AE114" s="817"/>
      <c r="AF114" s="818" t="s">
        <v>435</v>
      </c>
      <c r="AG114" s="816"/>
      <c r="AH114" s="816"/>
      <c r="AI114" s="816"/>
      <c r="AJ114" s="817"/>
      <c r="AK114" s="818" t="s">
        <v>435</v>
      </c>
      <c r="AL114" s="816"/>
      <c r="AM114" s="816"/>
      <c r="AN114" s="816"/>
      <c r="AO114" s="817"/>
      <c r="AP114" s="860" t="s">
        <v>435</v>
      </c>
      <c r="AQ114" s="861"/>
      <c r="AR114" s="861"/>
      <c r="AS114" s="861"/>
      <c r="AT114" s="862"/>
      <c r="AU114" s="968"/>
      <c r="AV114" s="969"/>
      <c r="AW114" s="969"/>
      <c r="AX114" s="969"/>
      <c r="AY114" s="969"/>
      <c r="AZ114" s="851" t="s">
        <v>447</v>
      </c>
      <c r="BA114" s="788"/>
      <c r="BB114" s="788"/>
      <c r="BC114" s="788"/>
      <c r="BD114" s="788"/>
      <c r="BE114" s="788"/>
      <c r="BF114" s="788"/>
      <c r="BG114" s="788"/>
      <c r="BH114" s="788"/>
      <c r="BI114" s="788"/>
      <c r="BJ114" s="788"/>
      <c r="BK114" s="788"/>
      <c r="BL114" s="788"/>
      <c r="BM114" s="788"/>
      <c r="BN114" s="788"/>
      <c r="BO114" s="788"/>
      <c r="BP114" s="789"/>
      <c r="BQ114" s="852">
        <v>137987</v>
      </c>
      <c r="BR114" s="853"/>
      <c r="BS114" s="853"/>
      <c r="BT114" s="853"/>
      <c r="BU114" s="853"/>
      <c r="BV114" s="853">
        <v>169947</v>
      </c>
      <c r="BW114" s="853"/>
      <c r="BX114" s="853"/>
      <c r="BY114" s="853"/>
      <c r="BZ114" s="853"/>
      <c r="CA114" s="853">
        <v>301395</v>
      </c>
      <c r="CB114" s="853"/>
      <c r="CC114" s="853"/>
      <c r="CD114" s="853"/>
      <c r="CE114" s="853"/>
      <c r="CF114" s="911">
        <v>27.2</v>
      </c>
      <c r="CG114" s="912"/>
      <c r="CH114" s="912"/>
      <c r="CI114" s="912"/>
      <c r="CJ114" s="912"/>
      <c r="CK114" s="963"/>
      <c r="CL114" s="857"/>
      <c r="CM114" s="851" t="s">
        <v>448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435</v>
      </c>
      <c r="DH114" s="816"/>
      <c r="DI114" s="816"/>
      <c r="DJ114" s="816"/>
      <c r="DK114" s="817"/>
      <c r="DL114" s="818" t="s">
        <v>435</v>
      </c>
      <c r="DM114" s="816"/>
      <c r="DN114" s="816"/>
      <c r="DO114" s="816"/>
      <c r="DP114" s="817"/>
      <c r="DQ114" s="818" t="s">
        <v>435</v>
      </c>
      <c r="DR114" s="816"/>
      <c r="DS114" s="816"/>
      <c r="DT114" s="816"/>
      <c r="DU114" s="817"/>
      <c r="DV114" s="860" t="s">
        <v>435</v>
      </c>
      <c r="DW114" s="861"/>
      <c r="DX114" s="861"/>
      <c r="DY114" s="861"/>
      <c r="DZ114" s="862"/>
    </row>
    <row r="115" spans="1:130" s="230" customFormat="1" ht="26.25" customHeight="1" x14ac:dyDescent="0.15">
      <c r="A115" s="950"/>
      <c r="B115" s="951"/>
      <c r="C115" s="788" t="s">
        <v>449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435</v>
      </c>
      <c r="AB115" s="955"/>
      <c r="AC115" s="955"/>
      <c r="AD115" s="955"/>
      <c r="AE115" s="956"/>
      <c r="AF115" s="957" t="s">
        <v>435</v>
      </c>
      <c r="AG115" s="955"/>
      <c r="AH115" s="955"/>
      <c r="AI115" s="955"/>
      <c r="AJ115" s="956"/>
      <c r="AK115" s="957" t="s">
        <v>435</v>
      </c>
      <c r="AL115" s="955"/>
      <c r="AM115" s="955"/>
      <c r="AN115" s="955"/>
      <c r="AO115" s="956"/>
      <c r="AP115" s="958" t="s">
        <v>435</v>
      </c>
      <c r="AQ115" s="959"/>
      <c r="AR115" s="959"/>
      <c r="AS115" s="959"/>
      <c r="AT115" s="960"/>
      <c r="AU115" s="968"/>
      <c r="AV115" s="969"/>
      <c r="AW115" s="969"/>
      <c r="AX115" s="969"/>
      <c r="AY115" s="969"/>
      <c r="AZ115" s="851" t="s">
        <v>450</v>
      </c>
      <c r="BA115" s="788"/>
      <c r="BB115" s="788"/>
      <c r="BC115" s="788"/>
      <c r="BD115" s="788"/>
      <c r="BE115" s="788"/>
      <c r="BF115" s="788"/>
      <c r="BG115" s="788"/>
      <c r="BH115" s="788"/>
      <c r="BI115" s="788"/>
      <c r="BJ115" s="788"/>
      <c r="BK115" s="788"/>
      <c r="BL115" s="788"/>
      <c r="BM115" s="788"/>
      <c r="BN115" s="788"/>
      <c r="BO115" s="788"/>
      <c r="BP115" s="789"/>
      <c r="BQ115" s="852" t="s">
        <v>435</v>
      </c>
      <c r="BR115" s="853"/>
      <c r="BS115" s="853"/>
      <c r="BT115" s="853"/>
      <c r="BU115" s="853"/>
      <c r="BV115" s="853" t="s">
        <v>435</v>
      </c>
      <c r="BW115" s="853"/>
      <c r="BX115" s="853"/>
      <c r="BY115" s="853"/>
      <c r="BZ115" s="853"/>
      <c r="CA115" s="853" t="s">
        <v>435</v>
      </c>
      <c r="CB115" s="853"/>
      <c r="CC115" s="853"/>
      <c r="CD115" s="853"/>
      <c r="CE115" s="853"/>
      <c r="CF115" s="911" t="s">
        <v>435</v>
      </c>
      <c r="CG115" s="912"/>
      <c r="CH115" s="912"/>
      <c r="CI115" s="912"/>
      <c r="CJ115" s="912"/>
      <c r="CK115" s="963"/>
      <c r="CL115" s="857"/>
      <c r="CM115" s="851" t="s">
        <v>451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179</v>
      </c>
      <c r="DH115" s="816"/>
      <c r="DI115" s="816"/>
      <c r="DJ115" s="816"/>
      <c r="DK115" s="817"/>
      <c r="DL115" s="818" t="s">
        <v>435</v>
      </c>
      <c r="DM115" s="816"/>
      <c r="DN115" s="816"/>
      <c r="DO115" s="816"/>
      <c r="DP115" s="817"/>
      <c r="DQ115" s="818" t="s">
        <v>435</v>
      </c>
      <c r="DR115" s="816"/>
      <c r="DS115" s="816"/>
      <c r="DT115" s="816"/>
      <c r="DU115" s="817"/>
      <c r="DV115" s="860" t="s">
        <v>435</v>
      </c>
      <c r="DW115" s="861"/>
      <c r="DX115" s="861"/>
      <c r="DY115" s="861"/>
      <c r="DZ115" s="862"/>
    </row>
    <row r="116" spans="1:130" s="230" customFormat="1" ht="26.25" customHeight="1" x14ac:dyDescent="0.15">
      <c r="A116" s="952"/>
      <c r="B116" s="953"/>
      <c r="C116" s="875" t="s">
        <v>452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435</v>
      </c>
      <c r="AB116" s="816"/>
      <c r="AC116" s="816"/>
      <c r="AD116" s="816"/>
      <c r="AE116" s="817"/>
      <c r="AF116" s="818" t="s">
        <v>435</v>
      </c>
      <c r="AG116" s="816"/>
      <c r="AH116" s="816"/>
      <c r="AI116" s="816"/>
      <c r="AJ116" s="817"/>
      <c r="AK116" s="818" t="s">
        <v>435</v>
      </c>
      <c r="AL116" s="816"/>
      <c r="AM116" s="816"/>
      <c r="AN116" s="816"/>
      <c r="AO116" s="817"/>
      <c r="AP116" s="860" t="s">
        <v>435</v>
      </c>
      <c r="AQ116" s="861"/>
      <c r="AR116" s="861"/>
      <c r="AS116" s="861"/>
      <c r="AT116" s="862"/>
      <c r="AU116" s="968"/>
      <c r="AV116" s="969"/>
      <c r="AW116" s="969"/>
      <c r="AX116" s="969"/>
      <c r="AY116" s="969"/>
      <c r="AZ116" s="945" t="s">
        <v>453</v>
      </c>
      <c r="BA116" s="946"/>
      <c r="BB116" s="946"/>
      <c r="BC116" s="946"/>
      <c r="BD116" s="946"/>
      <c r="BE116" s="946"/>
      <c r="BF116" s="946"/>
      <c r="BG116" s="946"/>
      <c r="BH116" s="946"/>
      <c r="BI116" s="946"/>
      <c r="BJ116" s="946"/>
      <c r="BK116" s="946"/>
      <c r="BL116" s="946"/>
      <c r="BM116" s="946"/>
      <c r="BN116" s="946"/>
      <c r="BO116" s="946"/>
      <c r="BP116" s="947"/>
      <c r="BQ116" s="852" t="s">
        <v>435</v>
      </c>
      <c r="BR116" s="853"/>
      <c r="BS116" s="853"/>
      <c r="BT116" s="853"/>
      <c r="BU116" s="853"/>
      <c r="BV116" s="853" t="s">
        <v>435</v>
      </c>
      <c r="BW116" s="853"/>
      <c r="BX116" s="853"/>
      <c r="BY116" s="853"/>
      <c r="BZ116" s="853"/>
      <c r="CA116" s="853" t="s">
        <v>435</v>
      </c>
      <c r="CB116" s="853"/>
      <c r="CC116" s="853"/>
      <c r="CD116" s="853"/>
      <c r="CE116" s="853"/>
      <c r="CF116" s="911" t="s">
        <v>435</v>
      </c>
      <c r="CG116" s="912"/>
      <c r="CH116" s="912"/>
      <c r="CI116" s="912"/>
      <c r="CJ116" s="912"/>
      <c r="CK116" s="963"/>
      <c r="CL116" s="857"/>
      <c r="CM116" s="851" t="s">
        <v>454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435</v>
      </c>
      <c r="DH116" s="816"/>
      <c r="DI116" s="816"/>
      <c r="DJ116" s="816"/>
      <c r="DK116" s="817"/>
      <c r="DL116" s="818" t="s">
        <v>435</v>
      </c>
      <c r="DM116" s="816"/>
      <c r="DN116" s="816"/>
      <c r="DO116" s="816"/>
      <c r="DP116" s="817"/>
      <c r="DQ116" s="818" t="s">
        <v>435</v>
      </c>
      <c r="DR116" s="816"/>
      <c r="DS116" s="816"/>
      <c r="DT116" s="816"/>
      <c r="DU116" s="817"/>
      <c r="DV116" s="860" t="s">
        <v>435</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455</v>
      </c>
      <c r="Z117" s="933"/>
      <c r="AA117" s="938">
        <v>438292</v>
      </c>
      <c r="AB117" s="939"/>
      <c r="AC117" s="939"/>
      <c r="AD117" s="939"/>
      <c r="AE117" s="940"/>
      <c r="AF117" s="941">
        <v>521745</v>
      </c>
      <c r="AG117" s="939"/>
      <c r="AH117" s="939"/>
      <c r="AI117" s="939"/>
      <c r="AJ117" s="940"/>
      <c r="AK117" s="941">
        <v>564088</v>
      </c>
      <c r="AL117" s="939"/>
      <c r="AM117" s="939"/>
      <c r="AN117" s="939"/>
      <c r="AO117" s="940"/>
      <c r="AP117" s="942"/>
      <c r="AQ117" s="943"/>
      <c r="AR117" s="943"/>
      <c r="AS117" s="943"/>
      <c r="AT117" s="944"/>
      <c r="AU117" s="968"/>
      <c r="AV117" s="969"/>
      <c r="AW117" s="969"/>
      <c r="AX117" s="969"/>
      <c r="AY117" s="969"/>
      <c r="AZ117" s="899" t="s">
        <v>456</v>
      </c>
      <c r="BA117" s="900"/>
      <c r="BB117" s="900"/>
      <c r="BC117" s="900"/>
      <c r="BD117" s="900"/>
      <c r="BE117" s="900"/>
      <c r="BF117" s="900"/>
      <c r="BG117" s="900"/>
      <c r="BH117" s="900"/>
      <c r="BI117" s="900"/>
      <c r="BJ117" s="900"/>
      <c r="BK117" s="900"/>
      <c r="BL117" s="900"/>
      <c r="BM117" s="900"/>
      <c r="BN117" s="900"/>
      <c r="BO117" s="900"/>
      <c r="BP117" s="901"/>
      <c r="BQ117" s="852" t="s">
        <v>435</v>
      </c>
      <c r="BR117" s="853"/>
      <c r="BS117" s="853"/>
      <c r="BT117" s="853"/>
      <c r="BU117" s="853"/>
      <c r="BV117" s="853" t="s">
        <v>435</v>
      </c>
      <c r="BW117" s="853"/>
      <c r="BX117" s="853"/>
      <c r="BY117" s="853"/>
      <c r="BZ117" s="853"/>
      <c r="CA117" s="853" t="s">
        <v>435</v>
      </c>
      <c r="CB117" s="853"/>
      <c r="CC117" s="853"/>
      <c r="CD117" s="853"/>
      <c r="CE117" s="853"/>
      <c r="CF117" s="911" t="s">
        <v>435</v>
      </c>
      <c r="CG117" s="912"/>
      <c r="CH117" s="912"/>
      <c r="CI117" s="912"/>
      <c r="CJ117" s="912"/>
      <c r="CK117" s="963"/>
      <c r="CL117" s="857"/>
      <c r="CM117" s="851" t="s">
        <v>457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435</v>
      </c>
      <c r="DH117" s="816"/>
      <c r="DI117" s="816"/>
      <c r="DJ117" s="816"/>
      <c r="DK117" s="817"/>
      <c r="DL117" s="818" t="s">
        <v>435</v>
      </c>
      <c r="DM117" s="816"/>
      <c r="DN117" s="816"/>
      <c r="DO117" s="816"/>
      <c r="DP117" s="817"/>
      <c r="DQ117" s="818" t="s">
        <v>435</v>
      </c>
      <c r="DR117" s="816"/>
      <c r="DS117" s="816"/>
      <c r="DT117" s="816"/>
      <c r="DU117" s="817"/>
      <c r="DV117" s="860" t="s">
        <v>179</v>
      </c>
      <c r="DW117" s="861"/>
      <c r="DX117" s="861"/>
      <c r="DY117" s="861"/>
      <c r="DZ117" s="862"/>
    </row>
    <row r="118" spans="1:130" s="230" customFormat="1" ht="26.25" customHeight="1" x14ac:dyDescent="0.15">
      <c r="A118" s="931" t="s">
        <v>430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427</v>
      </c>
      <c r="AB118" s="932"/>
      <c r="AC118" s="932"/>
      <c r="AD118" s="932"/>
      <c r="AE118" s="933"/>
      <c r="AF118" s="934" t="s">
        <v>428</v>
      </c>
      <c r="AG118" s="932"/>
      <c r="AH118" s="932"/>
      <c r="AI118" s="932"/>
      <c r="AJ118" s="933"/>
      <c r="AK118" s="934" t="s">
        <v>312</v>
      </c>
      <c r="AL118" s="932"/>
      <c r="AM118" s="932"/>
      <c r="AN118" s="932"/>
      <c r="AO118" s="933"/>
      <c r="AP118" s="935" t="s">
        <v>429</v>
      </c>
      <c r="AQ118" s="936"/>
      <c r="AR118" s="936"/>
      <c r="AS118" s="936"/>
      <c r="AT118" s="937"/>
      <c r="AU118" s="968"/>
      <c r="AV118" s="969"/>
      <c r="AW118" s="969"/>
      <c r="AX118" s="969"/>
      <c r="AY118" s="969"/>
      <c r="AZ118" s="874" t="s">
        <v>458</v>
      </c>
      <c r="BA118" s="875"/>
      <c r="BB118" s="875"/>
      <c r="BC118" s="875"/>
      <c r="BD118" s="875"/>
      <c r="BE118" s="875"/>
      <c r="BF118" s="875"/>
      <c r="BG118" s="875"/>
      <c r="BH118" s="875"/>
      <c r="BI118" s="875"/>
      <c r="BJ118" s="875"/>
      <c r="BK118" s="875"/>
      <c r="BL118" s="875"/>
      <c r="BM118" s="875"/>
      <c r="BN118" s="875"/>
      <c r="BO118" s="875"/>
      <c r="BP118" s="876"/>
      <c r="BQ118" s="915" t="s">
        <v>435</v>
      </c>
      <c r="BR118" s="881"/>
      <c r="BS118" s="881"/>
      <c r="BT118" s="881"/>
      <c r="BU118" s="881"/>
      <c r="BV118" s="881" t="s">
        <v>435</v>
      </c>
      <c r="BW118" s="881"/>
      <c r="BX118" s="881"/>
      <c r="BY118" s="881"/>
      <c r="BZ118" s="881"/>
      <c r="CA118" s="881" t="s">
        <v>435</v>
      </c>
      <c r="CB118" s="881"/>
      <c r="CC118" s="881"/>
      <c r="CD118" s="881"/>
      <c r="CE118" s="881"/>
      <c r="CF118" s="911" t="s">
        <v>435</v>
      </c>
      <c r="CG118" s="912"/>
      <c r="CH118" s="912"/>
      <c r="CI118" s="912"/>
      <c r="CJ118" s="912"/>
      <c r="CK118" s="963"/>
      <c r="CL118" s="857"/>
      <c r="CM118" s="851" t="s">
        <v>459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435</v>
      </c>
      <c r="DH118" s="816"/>
      <c r="DI118" s="816"/>
      <c r="DJ118" s="816"/>
      <c r="DK118" s="817"/>
      <c r="DL118" s="818" t="s">
        <v>435</v>
      </c>
      <c r="DM118" s="816"/>
      <c r="DN118" s="816"/>
      <c r="DO118" s="816"/>
      <c r="DP118" s="817"/>
      <c r="DQ118" s="818" t="s">
        <v>179</v>
      </c>
      <c r="DR118" s="816"/>
      <c r="DS118" s="816"/>
      <c r="DT118" s="816"/>
      <c r="DU118" s="817"/>
      <c r="DV118" s="860" t="s">
        <v>435</v>
      </c>
      <c r="DW118" s="861"/>
      <c r="DX118" s="861"/>
      <c r="DY118" s="861"/>
      <c r="DZ118" s="862"/>
    </row>
    <row r="119" spans="1:130" s="230" customFormat="1" ht="26.25" customHeight="1" x14ac:dyDescent="0.15">
      <c r="A119" s="854" t="s">
        <v>433</v>
      </c>
      <c r="B119" s="855"/>
      <c r="C119" s="896" t="s">
        <v>434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435</v>
      </c>
      <c r="AB119" s="925"/>
      <c r="AC119" s="925"/>
      <c r="AD119" s="925"/>
      <c r="AE119" s="926"/>
      <c r="AF119" s="927" t="s">
        <v>435</v>
      </c>
      <c r="AG119" s="925"/>
      <c r="AH119" s="925"/>
      <c r="AI119" s="925"/>
      <c r="AJ119" s="926"/>
      <c r="AK119" s="927" t="s">
        <v>435</v>
      </c>
      <c r="AL119" s="925"/>
      <c r="AM119" s="925"/>
      <c r="AN119" s="925"/>
      <c r="AO119" s="926"/>
      <c r="AP119" s="928" t="s">
        <v>435</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460</v>
      </c>
      <c r="BP119" s="914"/>
      <c r="BQ119" s="915">
        <v>4522453</v>
      </c>
      <c r="BR119" s="881"/>
      <c r="BS119" s="881"/>
      <c r="BT119" s="881"/>
      <c r="BU119" s="881"/>
      <c r="BV119" s="881">
        <v>5020794</v>
      </c>
      <c r="BW119" s="881"/>
      <c r="BX119" s="881"/>
      <c r="BY119" s="881"/>
      <c r="BZ119" s="881"/>
      <c r="CA119" s="881">
        <v>4829569</v>
      </c>
      <c r="CB119" s="881"/>
      <c r="CC119" s="881"/>
      <c r="CD119" s="881"/>
      <c r="CE119" s="881"/>
      <c r="CF119" s="784"/>
      <c r="CG119" s="785"/>
      <c r="CH119" s="785"/>
      <c r="CI119" s="785"/>
      <c r="CJ119" s="870"/>
      <c r="CK119" s="964"/>
      <c r="CL119" s="859"/>
      <c r="CM119" s="874" t="s">
        <v>461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435</v>
      </c>
      <c r="DH119" s="800"/>
      <c r="DI119" s="800"/>
      <c r="DJ119" s="800"/>
      <c r="DK119" s="801"/>
      <c r="DL119" s="802" t="s">
        <v>435</v>
      </c>
      <c r="DM119" s="800"/>
      <c r="DN119" s="800"/>
      <c r="DO119" s="800"/>
      <c r="DP119" s="801"/>
      <c r="DQ119" s="802" t="s">
        <v>435</v>
      </c>
      <c r="DR119" s="800"/>
      <c r="DS119" s="800"/>
      <c r="DT119" s="800"/>
      <c r="DU119" s="801"/>
      <c r="DV119" s="884" t="s">
        <v>179</v>
      </c>
      <c r="DW119" s="885"/>
      <c r="DX119" s="885"/>
      <c r="DY119" s="885"/>
      <c r="DZ119" s="886"/>
    </row>
    <row r="120" spans="1:130" s="230" customFormat="1" ht="26.25" customHeight="1" x14ac:dyDescent="0.15">
      <c r="A120" s="856"/>
      <c r="B120" s="857"/>
      <c r="C120" s="851" t="s">
        <v>438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435</v>
      </c>
      <c r="AB120" s="816"/>
      <c r="AC120" s="816"/>
      <c r="AD120" s="816"/>
      <c r="AE120" s="817"/>
      <c r="AF120" s="818" t="s">
        <v>435</v>
      </c>
      <c r="AG120" s="816"/>
      <c r="AH120" s="816"/>
      <c r="AI120" s="816"/>
      <c r="AJ120" s="817"/>
      <c r="AK120" s="818" t="s">
        <v>435</v>
      </c>
      <c r="AL120" s="816"/>
      <c r="AM120" s="816"/>
      <c r="AN120" s="816"/>
      <c r="AO120" s="817"/>
      <c r="AP120" s="860" t="s">
        <v>435</v>
      </c>
      <c r="AQ120" s="861"/>
      <c r="AR120" s="861"/>
      <c r="AS120" s="861"/>
      <c r="AT120" s="862"/>
      <c r="AU120" s="916" t="s">
        <v>462</v>
      </c>
      <c r="AV120" s="917"/>
      <c r="AW120" s="917"/>
      <c r="AX120" s="917"/>
      <c r="AY120" s="918"/>
      <c r="AZ120" s="896" t="s">
        <v>463</v>
      </c>
      <c r="BA120" s="844"/>
      <c r="BB120" s="844"/>
      <c r="BC120" s="844"/>
      <c r="BD120" s="844"/>
      <c r="BE120" s="844"/>
      <c r="BF120" s="844"/>
      <c r="BG120" s="844"/>
      <c r="BH120" s="844"/>
      <c r="BI120" s="844"/>
      <c r="BJ120" s="844"/>
      <c r="BK120" s="844"/>
      <c r="BL120" s="844"/>
      <c r="BM120" s="844"/>
      <c r="BN120" s="844"/>
      <c r="BO120" s="844"/>
      <c r="BP120" s="845"/>
      <c r="BQ120" s="897">
        <v>1458090</v>
      </c>
      <c r="BR120" s="878"/>
      <c r="BS120" s="878"/>
      <c r="BT120" s="878"/>
      <c r="BU120" s="878"/>
      <c r="BV120" s="878">
        <v>1489772</v>
      </c>
      <c r="BW120" s="878"/>
      <c r="BX120" s="878"/>
      <c r="BY120" s="878"/>
      <c r="BZ120" s="878"/>
      <c r="CA120" s="878">
        <v>1527499</v>
      </c>
      <c r="CB120" s="878"/>
      <c r="CC120" s="878"/>
      <c r="CD120" s="878"/>
      <c r="CE120" s="878"/>
      <c r="CF120" s="902">
        <v>137.9</v>
      </c>
      <c r="CG120" s="903"/>
      <c r="CH120" s="903"/>
      <c r="CI120" s="903"/>
      <c r="CJ120" s="903"/>
      <c r="CK120" s="904" t="s">
        <v>464</v>
      </c>
      <c r="CL120" s="888"/>
      <c r="CM120" s="888"/>
      <c r="CN120" s="888"/>
      <c r="CO120" s="889"/>
      <c r="CP120" s="908" t="s">
        <v>465</v>
      </c>
      <c r="CQ120" s="909"/>
      <c r="CR120" s="909"/>
      <c r="CS120" s="909"/>
      <c r="CT120" s="909"/>
      <c r="CU120" s="909"/>
      <c r="CV120" s="909"/>
      <c r="CW120" s="909"/>
      <c r="CX120" s="909"/>
      <c r="CY120" s="909"/>
      <c r="CZ120" s="909"/>
      <c r="DA120" s="909"/>
      <c r="DB120" s="909"/>
      <c r="DC120" s="909"/>
      <c r="DD120" s="909"/>
      <c r="DE120" s="909"/>
      <c r="DF120" s="910"/>
      <c r="DG120" s="897">
        <v>250592</v>
      </c>
      <c r="DH120" s="878"/>
      <c r="DI120" s="878"/>
      <c r="DJ120" s="878"/>
      <c r="DK120" s="878"/>
      <c r="DL120" s="878">
        <v>227787</v>
      </c>
      <c r="DM120" s="878"/>
      <c r="DN120" s="878"/>
      <c r="DO120" s="878"/>
      <c r="DP120" s="878"/>
      <c r="DQ120" s="878">
        <v>219059</v>
      </c>
      <c r="DR120" s="878"/>
      <c r="DS120" s="878"/>
      <c r="DT120" s="878"/>
      <c r="DU120" s="878"/>
      <c r="DV120" s="879">
        <v>19.8</v>
      </c>
      <c r="DW120" s="879"/>
      <c r="DX120" s="879"/>
      <c r="DY120" s="879"/>
      <c r="DZ120" s="880"/>
    </row>
    <row r="121" spans="1:130" s="230" customFormat="1" ht="26.25" customHeight="1" x14ac:dyDescent="0.15">
      <c r="A121" s="856"/>
      <c r="B121" s="857"/>
      <c r="C121" s="899" t="s">
        <v>466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435</v>
      </c>
      <c r="AB121" s="816"/>
      <c r="AC121" s="816"/>
      <c r="AD121" s="816"/>
      <c r="AE121" s="817"/>
      <c r="AF121" s="818" t="s">
        <v>435</v>
      </c>
      <c r="AG121" s="816"/>
      <c r="AH121" s="816"/>
      <c r="AI121" s="816"/>
      <c r="AJ121" s="817"/>
      <c r="AK121" s="818" t="s">
        <v>435</v>
      </c>
      <c r="AL121" s="816"/>
      <c r="AM121" s="816"/>
      <c r="AN121" s="816"/>
      <c r="AO121" s="817"/>
      <c r="AP121" s="860" t="s">
        <v>435</v>
      </c>
      <c r="AQ121" s="861"/>
      <c r="AR121" s="861"/>
      <c r="AS121" s="861"/>
      <c r="AT121" s="862"/>
      <c r="AU121" s="919"/>
      <c r="AV121" s="920"/>
      <c r="AW121" s="920"/>
      <c r="AX121" s="920"/>
      <c r="AY121" s="921"/>
      <c r="AZ121" s="851" t="s">
        <v>467</v>
      </c>
      <c r="BA121" s="788"/>
      <c r="BB121" s="788"/>
      <c r="BC121" s="788"/>
      <c r="BD121" s="788"/>
      <c r="BE121" s="788"/>
      <c r="BF121" s="788"/>
      <c r="BG121" s="788"/>
      <c r="BH121" s="788"/>
      <c r="BI121" s="788"/>
      <c r="BJ121" s="788"/>
      <c r="BK121" s="788"/>
      <c r="BL121" s="788"/>
      <c r="BM121" s="788"/>
      <c r="BN121" s="788"/>
      <c r="BO121" s="788"/>
      <c r="BP121" s="789"/>
      <c r="BQ121" s="852" t="s">
        <v>435</v>
      </c>
      <c r="BR121" s="853"/>
      <c r="BS121" s="853"/>
      <c r="BT121" s="853"/>
      <c r="BU121" s="853"/>
      <c r="BV121" s="853" t="s">
        <v>435</v>
      </c>
      <c r="BW121" s="853"/>
      <c r="BX121" s="853"/>
      <c r="BY121" s="853"/>
      <c r="BZ121" s="853"/>
      <c r="CA121" s="853" t="s">
        <v>435</v>
      </c>
      <c r="CB121" s="853"/>
      <c r="CC121" s="853"/>
      <c r="CD121" s="853"/>
      <c r="CE121" s="853"/>
      <c r="CF121" s="911" t="s">
        <v>435</v>
      </c>
      <c r="CG121" s="912"/>
      <c r="CH121" s="912"/>
      <c r="CI121" s="912"/>
      <c r="CJ121" s="912"/>
      <c r="CK121" s="905"/>
      <c r="CL121" s="891"/>
      <c r="CM121" s="891"/>
      <c r="CN121" s="891"/>
      <c r="CO121" s="892"/>
      <c r="CP121" s="871" t="s">
        <v>468</v>
      </c>
      <c r="CQ121" s="872"/>
      <c r="CR121" s="872"/>
      <c r="CS121" s="872"/>
      <c r="CT121" s="872"/>
      <c r="CU121" s="872"/>
      <c r="CV121" s="872"/>
      <c r="CW121" s="872"/>
      <c r="CX121" s="872"/>
      <c r="CY121" s="872"/>
      <c r="CZ121" s="872"/>
      <c r="DA121" s="872"/>
      <c r="DB121" s="872"/>
      <c r="DC121" s="872"/>
      <c r="DD121" s="872"/>
      <c r="DE121" s="872"/>
      <c r="DF121" s="873"/>
      <c r="DG121" s="852">
        <v>147185</v>
      </c>
      <c r="DH121" s="853"/>
      <c r="DI121" s="853"/>
      <c r="DJ121" s="853"/>
      <c r="DK121" s="853"/>
      <c r="DL121" s="853">
        <v>116431</v>
      </c>
      <c r="DM121" s="853"/>
      <c r="DN121" s="853"/>
      <c r="DO121" s="853"/>
      <c r="DP121" s="853"/>
      <c r="DQ121" s="853">
        <v>88437</v>
      </c>
      <c r="DR121" s="853"/>
      <c r="DS121" s="853"/>
      <c r="DT121" s="853"/>
      <c r="DU121" s="853"/>
      <c r="DV121" s="830">
        <v>8</v>
      </c>
      <c r="DW121" s="830"/>
      <c r="DX121" s="830"/>
      <c r="DY121" s="830"/>
      <c r="DZ121" s="831"/>
    </row>
    <row r="122" spans="1:130" s="230" customFormat="1" ht="26.25" customHeight="1" x14ac:dyDescent="0.15">
      <c r="A122" s="856"/>
      <c r="B122" s="857"/>
      <c r="C122" s="851" t="s">
        <v>448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179</v>
      </c>
      <c r="AB122" s="816"/>
      <c r="AC122" s="816"/>
      <c r="AD122" s="816"/>
      <c r="AE122" s="817"/>
      <c r="AF122" s="818" t="s">
        <v>435</v>
      </c>
      <c r="AG122" s="816"/>
      <c r="AH122" s="816"/>
      <c r="AI122" s="816"/>
      <c r="AJ122" s="817"/>
      <c r="AK122" s="818" t="s">
        <v>435</v>
      </c>
      <c r="AL122" s="816"/>
      <c r="AM122" s="816"/>
      <c r="AN122" s="816"/>
      <c r="AO122" s="817"/>
      <c r="AP122" s="860" t="s">
        <v>435</v>
      </c>
      <c r="AQ122" s="861"/>
      <c r="AR122" s="861"/>
      <c r="AS122" s="861"/>
      <c r="AT122" s="862"/>
      <c r="AU122" s="919"/>
      <c r="AV122" s="920"/>
      <c r="AW122" s="920"/>
      <c r="AX122" s="920"/>
      <c r="AY122" s="921"/>
      <c r="AZ122" s="874" t="s">
        <v>469</v>
      </c>
      <c r="BA122" s="875"/>
      <c r="BB122" s="875"/>
      <c r="BC122" s="875"/>
      <c r="BD122" s="875"/>
      <c r="BE122" s="875"/>
      <c r="BF122" s="875"/>
      <c r="BG122" s="875"/>
      <c r="BH122" s="875"/>
      <c r="BI122" s="875"/>
      <c r="BJ122" s="875"/>
      <c r="BK122" s="875"/>
      <c r="BL122" s="875"/>
      <c r="BM122" s="875"/>
      <c r="BN122" s="875"/>
      <c r="BO122" s="875"/>
      <c r="BP122" s="876"/>
      <c r="BQ122" s="915">
        <v>2954626</v>
      </c>
      <c r="BR122" s="881"/>
      <c r="BS122" s="881"/>
      <c r="BT122" s="881"/>
      <c r="BU122" s="881"/>
      <c r="BV122" s="881">
        <v>3226462</v>
      </c>
      <c r="BW122" s="881"/>
      <c r="BX122" s="881"/>
      <c r="BY122" s="881"/>
      <c r="BZ122" s="881"/>
      <c r="CA122" s="881">
        <v>3065142</v>
      </c>
      <c r="CB122" s="881"/>
      <c r="CC122" s="881"/>
      <c r="CD122" s="881"/>
      <c r="CE122" s="881"/>
      <c r="CF122" s="882">
        <v>276.8</v>
      </c>
      <c r="CG122" s="883"/>
      <c r="CH122" s="883"/>
      <c r="CI122" s="883"/>
      <c r="CJ122" s="883"/>
      <c r="CK122" s="905"/>
      <c r="CL122" s="891"/>
      <c r="CM122" s="891"/>
      <c r="CN122" s="891"/>
      <c r="CO122" s="892"/>
      <c r="CP122" s="871" t="s">
        <v>470</v>
      </c>
      <c r="CQ122" s="872"/>
      <c r="CR122" s="872"/>
      <c r="CS122" s="872"/>
      <c r="CT122" s="872"/>
      <c r="CU122" s="872"/>
      <c r="CV122" s="872"/>
      <c r="CW122" s="872"/>
      <c r="CX122" s="872"/>
      <c r="CY122" s="872"/>
      <c r="CZ122" s="872"/>
      <c r="DA122" s="872"/>
      <c r="DB122" s="872"/>
      <c r="DC122" s="872"/>
      <c r="DD122" s="872"/>
      <c r="DE122" s="872"/>
      <c r="DF122" s="873"/>
      <c r="DG122" s="852" t="s">
        <v>435</v>
      </c>
      <c r="DH122" s="853"/>
      <c r="DI122" s="853"/>
      <c r="DJ122" s="853"/>
      <c r="DK122" s="853"/>
      <c r="DL122" s="853" t="s">
        <v>435</v>
      </c>
      <c r="DM122" s="853"/>
      <c r="DN122" s="853"/>
      <c r="DO122" s="853"/>
      <c r="DP122" s="853"/>
      <c r="DQ122" s="853" t="s">
        <v>435</v>
      </c>
      <c r="DR122" s="853"/>
      <c r="DS122" s="853"/>
      <c r="DT122" s="853"/>
      <c r="DU122" s="853"/>
      <c r="DV122" s="830" t="s">
        <v>435</v>
      </c>
      <c r="DW122" s="830"/>
      <c r="DX122" s="830"/>
      <c r="DY122" s="830"/>
      <c r="DZ122" s="831"/>
    </row>
    <row r="123" spans="1:130" s="230" customFormat="1" ht="26.25" customHeight="1" x14ac:dyDescent="0.15">
      <c r="A123" s="856"/>
      <c r="B123" s="857"/>
      <c r="C123" s="851" t="s">
        <v>454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435</v>
      </c>
      <c r="AB123" s="816"/>
      <c r="AC123" s="816"/>
      <c r="AD123" s="816"/>
      <c r="AE123" s="817"/>
      <c r="AF123" s="818" t="s">
        <v>435</v>
      </c>
      <c r="AG123" s="816"/>
      <c r="AH123" s="816"/>
      <c r="AI123" s="816"/>
      <c r="AJ123" s="817"/>
      <c r="AK123" s="818" t="s">
        <v>435</v>
      </c>
      <c r="AL123" s="816"/>
      <c r="AM123" s="816"/>
      <c r="AN123" s="816"/>
      <c r="AO123" s="817"/>
      <c r="AP123" s="860" t="s">
        <v>435</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471</v>
      </c>
      <c r="BP123" s="914"/>
      <c r="BQ123" s="868">
        <v>4412716</v>
      </c>
      <c r="BR123" s="869"/>
      <c r="BS123" s="869"/>
      <c r="BT123" s="869"/>
      <c r="BU123" s="869"/>
      <c r="BV123" s="869">
        <v>4716234</v>
      </c>
      <c r="BW123" s="869"/>
      <c r="BX123" s="869"/>
      <c r="BY123" s="869"/>
      <c r="BZ123" s="869"/>
      <c r="CA123" s="869">
        <v>4592641</v>
      </c>
      <c r="CB123" s="869"/>
      <c r="CC123" s="869"/>
      <c r="CD123" s="869"/>
      <c r="CE123" s="869"/>
      <c r="CF123" s="784"/>
      <c r="CG123" s="785"/>
      <c r="CH123" s="785"/>
      <c r="CI123" s="785"/>
      <c r="CJ123" s="870"/>
      <c r="CK123" s="905"/>
      <c r="CL123" s="891"/>
      <c r="CM123" s="891"/>
      <c r="CN123" s="891"/>
      <c r="CO123" s="892"/>
      <c r="CP123" s="871" t="s">
        <v>472</v>
      </c>
      <c r="CQ123" s="872"/>
      <c r="CR123" s="872"/>
      <c r="CS123" s="872"/>
      <c r="CT123" s="872"/>
      <c r="CU123" s="872"/>
      <c r="CV123" s="872"/>
      <c r="CW123" s="872"/>
      <c r="CX123" s="872"/>
      <c r="CY123" s="872"/>
      <c r="CZ123" s="872"/>
      <c r="DA123" s="872"/>
      <c r="DB123" s="872"/>
      <c r="DC123" s="872"/>
      <c r="DD123" s="872"/>
      <c r="DE123" s="872"/>
      <c r="DF123" s="873"/>
      <c r="DG123" s="815" t="s">
        <v>435</v>
      </c>
      <c r="DH123" s="816"/>
      <c r="DI123" s="816"/>
      <c r="DJ123" s="816"/>
      <c r="DK123" s="817"/>
      <c r="DL123" s="818" t="s">
        <v>435</v>
      </c>
      <c r="DM123" s="816"/>
      <c r="DN123" s="816"/>
      <c r="DO123" s="816"/>
      <c r="DP123" s="817"/>
      <c r="DQ123" s="818" t="s">
        <v>435</v>
      </c>
      <c r="DR123" s="816"/>
      <c r="DS123" s="816"/>
      <c r="DT123" s="816"/>
      <c r="DU123" s="817"/>
      <c r="DV123" s="860" t="s">
        <v>435</v>
      </c>
      <c r="DW123" s="861"/>
      <c r="DX123" s="861"/>
      <c r="DY123" s="861"/>
      <c r="DZ123" s="862"/>
    </row>
    <row r="124" spans="1:130" s="230" customFormat="1" ht="26.25" customHeight="1" thickBot="1" x14ac:dyDescent="0.2">
      <c r="A124" s="856"/>
      <c r="B124" s="857"/>
      <c r="C124" s="851" t="s">
        <v>457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435</v>
      </c>
      <c r="AB124" s="816"/>
      <c r="AC124" s="816"/>
      <c r="AD124" s="816"/>
      <c r="AE124" s="817"/>
      <c r="AF124" s="818" t="s">
        <v>435</v>
      </c>
      <c r="AG124" s="816"/>
      <c r="AH124" s="816"/>
      <c r="AI124" s="816"/>
      <c r="AJ124" s="817"/>
      <c r="AK124" s="818" t="s">
        <v>435</v>
      </c>
      <c r="AL124" s="816"/>
      <c r="AM124" s="816"/>
      <c r="AN124" s="816"/>
      <c r="AO124" s="817"/>
      <c r="AP124" s="860" t="s">
        <v>435</v>
      </c>
      <c r="AQ124" s="861"/>
      <c r="AR124" s="861"/>
      <c r="AS124" s="861"/>
      <c r="AT124" s="862"/>
      <c r="AU124" s="863" t="s">
        <v>473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10.6</v>
      </c>
      <c r="BR124" s="867"/>
      <c r="BS124" s="867"/>
      <c r="BT124" s="867"/>
      <c r="BU124" s="867"/>
      <c r="BV124" s="867">
        <v>26.6</v>
      </c>
      <c r="BW124" s="867"/>
      <c r="BX124" s="867"/>
      <c r="BY124" s="867"/>
      <c r="BZ124" s="867"/>
      <c r="CA124" s="867">
        <v>21.3</v>
      </c>
      <c r="CB124" s="867"/>
      <c r="CC124" s="867"/>
      <c r="CD124" s="867"/>
      <c r="CE124" s="867"/>
      <c r="CF124" s="762"/>
      <c r="CG124" s="763"/>
      <c r="CH124" s="763"/>
      <c r="CI124" s="763"/>
      <c r="CJ124" s="898"/>
      <c r="CK124" s="906"/>
      <c r="CL124" s="906"/>
      <c r="CM124" s="906"/>
      <c r="CN124" s="906"/>
      <c r="CO124" s="907"/>
      <c r="CP124" s="871" t="s">
        <v>474</v>
      </c>
      <c r="CQ124" s="872"/>
      <c r="CR124" s="872"/>
      <c r="CS124" s="872"/>
      <c r="CT124" s="872"/>
      <c r="CU124" s="872"/>
      <c r="CV124" s="872"/>
      <c r="CW124" s="872"/>
      <c r="CX124" s="872"/>
      <c r="CY124" s="872"/>
      <c r="CZ124" s="872"/>
      <c r="DA124" s="872"/>
      <c r="DB124" s="872"/>
      <c r="DC124" s="872"/>
      <c r="DD124" s="872"/>
      <c r="DE124" s="872"/>
      <c r="DF124" s="873"/>
      <c r="DG124" s="799" t="s">
        <v>475</v>
      </c>
      <c r="DH124" s="800"/>
      <c r="DI124" s="800"/>
      <c r="DJ124" s="800"/>
      <c r="DK124" s="801"/>
      <c r="DL124" s="802" t="s">
        <v>475</v>
      </c>
      <c r="DM124" s="800"/>
      <c r="DN124" s="800"/>
      <c r="DO124" s="800"/>
      <c r="DP124" s="801"/>
      <c r="DQ124" s="802" t="s">
        <v>475</v>
      </c>
      <c r="DR124" s="800"/>
      <c r="DS124" s="800"/>
      <c r="DT124" s="800"/>
      <c r="DU124" s="801"/>
      <c r="DV124" s="884" t="s">
        <v>475</v>
      </c>
      <c r="DW124" s="885"/>
      <c r="DX124" s="885"/>
      <c r="DY124" s="885"/>
      <c r="DZ124" s="886"/>
    </row>
    <row r="125" spans="1:130" s="230" customFormat="1" ht="26.25" customHeight="1" x14ac:dyDescent="0.15">
      <c r="A125" s="856"/>
      <c r="B125" s="857"/>
      <c r="C125" s="851" t="s">
        <v>459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475</v>
      </c>
      <c r="AB125" s="816"/>
      <c r="AC125" s="816"/>
      <c r="AD125" s="816"/>
      <c r="AE125" s="817"/>
      <c r="AF125" s="818" t="s">
        <v>475</v>
      </c>
      <c r="AG125" s="816"/>
      <c r="AH125" s="816"/>
      <c r="AI125" s="816"/>
      <c r="AJ125" s="817"/>
      <c r="AK125" s="818" t="s">
        <v>476</v>
      </c>
      <c r="AL125" s="816"/>
      <c r="AM125" s="816"/>
      <c r="AN125" s="816"/>
      <c r="AO125" s="817"/>
      <c r="AP125" s="860" t="s">
        <v>475</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477</v>
      </c>
      <c r="CL125" s="888"/>
      <c r="CM125" s="888"/>
      <c r="CN125" s="888"/>
      <c r="CO125" s="889"/>
      <c r="CP125" s="896" t="s">
        <v>478</v>
      </c>
      <c r="CQ125" s="844"/>
      <c r="CR125" s="844"/>
      <c r="CS125" s="844"/>
      <c r="CT125" s="844"/>
      <c r="CU125" s="844"/>
      <c r="CV125" s="844"/>
      <c r="CW125" s="844"/>
      <c r="CX125" s="844"/>
      <c r="CY125" s="844"/>
      <c r="CZ125" s="844"/>
      <c r="DA125" s="844"/>
      <c r="DB125" s="844"/>
      <c r="DC125" s="844"/>
      <c r="DD125" s="844"/>
      <c r="DE125" s="844"/>
      <c r="DF125" s="845"/>
      <c r="DG125" s="897" t="s">
        <v>476</v>
      </c>
      <c r="DH125" s="878"/>
      <c r="DI125" s="878"/>
      <c r="DJ125" s="878"/>
      <c r="DK125" s="878"/>
      <c r="DL125" s="878" t="s">
        <v>475</v>
      </c>
      <c r="DM125" s="878"/>
      <c r="DN125" s="878"/>
      <c r="DO125" s="878"/>
      <c r="DP125" s="878"/>
      <c r="DQ125" s="878" t="s">
        <v>475</v>
      </c>
      <c r="DR125" s="878"/>
      <c r="DS125" s="878"/>
      <c r="DT125" s="878"/>
      <c r="DU125" s="878"/>
      <c r="DV125" s="879" t="s">
        <v>475</v>
      </c>
      <c r="DW125" s="879"/>
      <c r="DX125" s="879"/>
      <c r="DY125" s="879"/>
      <c r="DZ125" s="880"/>
    </row>
    <row r="126" spans="1:130" s="230" customFormat="1" ht="26.25" customHeight="1" thickBot="1" x14ac:dyDescent="0.2">
      <c r="A126" s="856"/>
      <c r="B126" s="857"/>
      <c r="C126" s="851" t="s">
        <v>461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476</v>
      </c>
      <c r="AB126" s="816"/>
      <c r="AC126" s="816"/>
      <c r="AD126" s="816"/>
      <c r="AE126" s="817"/>
      <c r="AF126" s="818" t="s">
        <v>475</v>
      </c>
      <c r="AG126" s="816"/>
      <c r="AH126" s="816"/>
      <c r="AI126" s="816"/>
      <c r="AJ126" s="817"/>
      <c r="AK126" s="818" t="s">
        <v>475</v>
      </c>
      <c r="AL126" s="816"/>
      <c r="AM126" s="816"/>
      <c r="AN126" s="816"/>
      <c r="AO126" s="817"/>
      <c r="AP126" s="860" t="s">
        <v>475</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479</v>
      </c>
      <c r="CQ126" s="788"/>
      <c r="CR126" s="788"/>
      <c r="CS126" s="788"/>
      <c r="CT126" s="788"/>
      <c r="CU126" s="788"/>
      <c r="CV126" s="788"/>
      <c r="CW126" s="788"/>
      <c r="CX126" s="788"/>
      <c r="CY126" s="788"/>
      <c r="CZ126" s="788"/>
      <c r="DA126" s="788"/>
      <c r="DB126" s="788"/>
      <c r="DC126" s="788"/>
      <c r="DD126" s="788"/>
      <c r="DE126" s="788"/>
      <c r="DF126" s="789"/>
      <c r="DG126" s="852" t="s">
        <v>475</v>
      </c>
      <c r="DH126" s="853"/>
      <c r="DI126" s="853"/>
      <c r="DJ126" s="853"/>
      <c r="DK126" s="853"/>
      <c r="DL126" s="853" t="s">
        <v>475</v>
      </c>
      <c r="DM126" s="853"/>
      <c r="DN126" s="853"/>
      <c r="DO126" s="853"/>
      <c r="DP126" s="853"/>
      <c r="DQ126" s="853" t="s">
        <v>475</v>
      </c>
      <c r="DR126" s="853"/>
      <c r="DS126" s="853"/>
      <c r="DT126" s="853"/>
      <c r="DU126" s="853"/>
      <c r="DV126" s="830" t="s">
        <v>475</v>
      </c>
      <c r="DW126" s="830"/>
      <c r="DX126" s="830"/>
      <c r="DY126" s="830"/>
      <c r="DZ126" s="831"/>
    </row>
    <row r="127" spans="1:130" s="230" customFormat="1" ht="26.25" customHeight="1" x14ac:dyDescent="0.15">
      <c r="A127" s="858"/>
      <c r="B127" s="859"/>
      <c r="C127" s="874" t="s">
        <v>480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475</v>
      </c>
      <c r="AB127" s="816"/>
      <c r="AC127" s="816"/>
      <c r="AD127" s="816"/>
      <c r="AE127" s="817"/>
      <c r="AF127" s="818" t="s">
        <v>475</v>
      </c>
      <c r="AG127" s="816"/>
      <c r="AH127" s="816"/>
      <c r="AI127" s="816"/>
      <c r="AJ127" s="817"/>
      <c r="AK127" s="818" t="s">
        <v>179</v>
      </c>
      <c r="AL127" s="816"/>
      <c r="AM127" s="816"/>
      <c r="AN127" s="816"/>
      <c r="AO127" s="817"/>
      <c r="AP127" s="860" t="s">
        <v>475</v>
      </c>
      <c r="AQ127" s="861"/>
      <c r="AR127" s="861"/>
      <c r="AS127" s="861"/>
      <c r="AT127" s="862"/>
      <c r="AU127" s="232"/>
      <c r="AV127" s="232"/>
      <c r="AW127" s="232"/>
      <c r="AX127" s="877" t="s">
        <v>481</v>
      </c>
      <c r="AY127" s="848"/>
      <c r="AZ127" s="848"/>
      <c r="BA127" s="848"/>
      <c r="BB127" s="848"/>
      <c r="BC127" s="848"/>
      <c r="BD127" s="848"/>
      <c r="BE127" s="849"/>
      <c r="BF127" s="847" t="s">
        <v>482</v>
      </c>
      <c r="BG127" s="848"/>
      <c r="BH127" s="848"/>
      <c r="BI127" s="848"/>
      <c r="BJ127" s="848"/>
      <c r="BK127" s="848"/>
      <c r="BL127" s="849"/>
      <c r="BM127" s="847" t="s">
        <v>483</v>
      </c>
      <c r="BN127" s="848"/>
      <c r="BO127" s="848"/>
      <c r="BP127" s="848"/>
      <c r="BQ127" s="848"/>
      <c r="BR127" s="848"/>
      <c r="BS127" s="849"/>
      <c r="BT127" s="847" t="s">
        <v>484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485</v>
      </c>
      <c r="CQ127" s="788"/>
      <c r="CR127" s="788"/>
      <c r="CS127" s="788"/>
      <c r="CT127" s="788"/>
      <c r="CU127" s="788"/>
      <c r="CV127" s="788"/>
      <c r="CW127" s="788"/>
      <c r="CX127" s="788"/>
      <c r="CY127" s="788"/>
      <c r="CZ127" s="788"/>
      <c r="DA127" s="788"/>
      <c r="DB127" s="788"/>
      <c r="DC127" s="788"/>
      <c r="DD127" s="788"/>
      <c r="DE127" s="788"/>
      <c r="DF127" s="789"/>
      <c r="DG127" s="852" t="s">
        <v>475</v>
      </c>
      <c r="DH127" s="853"/>
      <c r="DI127" s="853"/>
      <c r="DJ127" s="853"/>
      <c r="DK127" s="853"/>
      <c r="DL127" s="853" t="s">
        <v>475</v>
      </c>
      <c r="DM127" s="853"/>
      <c r="DN127" s="853"/>
      <c r="DO127" s="853"/>
      <c r="DP127" s="853"/>
      <c r="DQ127" s="853" t="s">
        <v>475</v>
      </c>
      <c r="DR127" s="853"/>
      <c r="DS127" s="853"/>
      <c r="DT127" s="853"/>
      <c r="DU127" s="853"/>
      <c r="DV127" s="830" t="s">
        <v>475</v>
      </c>
      <c r="DW127" s="830"/>
      <c r="DX127" s="830"/>
      <c r="DY127" s="830"/>
      <c r="DZ127" s="831"/>
    </row>
    <row r="128" spans="1:130" s="230" customFormat="1" ht="26.25" customHeight="1" thickBot="1" x14ac:dyDescent="0.2">
      <c r="A128" s="832" t="s">
        <v>486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487</v>
      </c>
      <c r="X128" s="834"/>
      <c r="Y128" s="834"/>
      <c r="Z128" s="835"/>
      <c r="AA128" s="836">
        <v>37710</v>
      </c>
      <c r="AB128" s="837"/>
      <c r="AC128" s="837"/>
      <c r="AD128" s="837"/>
      <c r="AE128" s="838"/>
      <c r="AF128" s="839">
        <v>25971</v>
      </c>
      <c r="AG128" s="837"/>
      <c r="AH128" s="837"/>
      <c r="AI128" s="837"/>
      <c r="AJ128" s="838"/>
      <c r="AK128" s="839">
        <v>25955</v>
      </c>
      <c r="AL128" s="837"/>
      <c r="AM128" s="837"/>
      <c r="AN128" s="837"/>
      <c r="AO128" s="838"/>
      <c r="AP128" s="840"/>
      <c r="AQ128" s="841"/>
      <c r="AR128" s="841"/>
      <c r="AS128" s="841"/>
      <c r="AT128" s="842"/>
      <c r="AU128" s="232"/>
      <c r="AV128" s="232"/>
      <c r="AW128" s="232"/>
      <c r="AX128" s="843" t="s">
        <v>488</v>
      </c>
      <c r="AY128" s="844"/>
      <c r="AZ128" s="844"/>
      <c r="BA128" s="844"/>
      <c r="BB128" s="844"/>
      <c r="BC128" s="844"/>
      <c r="BD128" s="844"/>
      <c r="BE128" s="845"/>
      <c r="BF128" s="822" t="s">
        <v>475</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489</v>
      </c>
      <c r="CQ128" s="766"/>
      <c r="CR128" s="766"/>
      <c r="CS128" s="766"/>
      <c r="CT128" s="766"/>
      <c r="CU128" s="766"/>
      <c r="CV128" s="766"/>
      <c r="CW128" s="766"/>
      <c r="CX128" s="766"/>
      <c r="CY128" s="766"/>
      <c r="CZ128" s="766"/>
      <c r="DA128" s="766"/>
      <c r="DB128" s="766"/>
      <c r="DC128" s="766"/>
      <c r="DD128" s="766"/>
      <c r="DE128" s="766"/>
      <c r="DF128" s="767"/>
      <c r="DG128" s="826" t="s">
        <v>179</v>
      </c>
      <c r="DH128" s="827"/>
      <c r="DI128" s="827"/>
      <c r="DJ128" s="827"/>
      <c r="DK128" s="827"/>
      <c r="DL128" s="827" t="s">
        <v>476</v>
      </c>
      <c r="DM128" s="827"/>
      <c r="DN128" s="827"/>
      <c r="DO128" s="827"/>
      <c r="DP128" s="827"/>
      <c r="DQ128" s="827" t="s">
        <v>476</v>
      </c>
      <c r="DR128" s="827"/>
      <c r="DS128" s="827"/>
      <c r="DT128" s="827"/>
      <c r="DU128" s="827"/>
      <c r="DV128" s="828" t="s">
        <v>475</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490</v>
      </c>
      <c r="X129" s="813"/>
      <c r="Y129" s="813"/>
      <c r="Z129" s="814"/>
      <c r="AA129" s="815">
        <v>1325412</v>
      </c>
      <c r="AB129" s="816"/>
      <c r="AC129" s="816"/>
      <c r="AD129" s="816"/>
      <c r="AE129" s="817"/>
      <c r="AF129" s="818">
        <v>1493008</v>
      </c>
      <c r="AG129" s="816"/>
      <c r="AH129" s="816"/>
      <c r="AI129" s="816"/>
      <c r="AJ129" s="817"/>
      <c r="AK129" s="818">
        <v>1478693</v>
      </c>
      <c r="AL129" s="816"/>
      <c r="AM129" s="816"/>
      <c r="AN129" s="816"/>
      <c r="AO129" s="817"/>
      <c r="AP129" s="819"/>
      <c r="AQ129" s="820"/>
      <c r="AR129" s="820"/>
      <c r="AS129" s="820"/>
      <c r="AT129" s="821"/>
      <c r="AU129" s="233"/>
      <c r="AV129" s="233"/>
      <c r="AW129" s="233"/>
      <c r="AX129" s="787" t="s">
        <v>491</v>
      </c>
      <c r="AY129" s="788"/>
      <c r="AZ129" s="788"/>
      <c r="BA129" s="788"/>
      <c r="BB129" s="788"/>
      <c r="BC129" s="788"/>
      <c r="BD129" s="788"/>
      <c r="BE129" s="789"/>
      <c r="BF129" s="806" t="s">
        <v>476</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493</v>
      </c>
      <c r="X130" s="813"/>
      <c r="Y130" s="813"/>
      <c r="Z130" s="814"/>
      <c r="AA130" s="815">
        <v>294407</v>
      </c>
      <c r="AB130" s="816"/>
      <c r="AC130" s="816"/>
      <c r="AD130" s="816"/>
      <c r="AE130" s="817"/>
      <c r="AF130" s="818">
        <v>348879</v>
      </c>
      <c r="AG130" s="816"/>
      <c r="AH130" s="816"/>
      <c r="AI130" s="816"/>
      <c r="AJ130" s="817"/>
      <c r="AK130" s="818">
        <v>371290</v>
      </c>
      <c r="AL130" s="816"/>
      <c r="AM130" s="816"/>
      <c r="AN130" s="816"/>
      <c r="AO130" s="817"/>
      <c r="AP130" s="819"/>
      <c r="AQ130" s="820"/>
      <c r="AR130" s="820"/>
      <c r="AS130" s="820"/>
      <c r="AT130" s="821"/>
      <c r="AU130" s="233"/>
      <c r="AV130" s="233"/>
      <c r="AW130" s="233"/>
      <c r="AX130" s="787" t="s">
        <v>494</v>
      </c>
      <c r="AY130" s="788"/>
      <c r="AZ130" s="788"/>
      <c r="BA130" s="788"/>
      <c r="BB130" s="788"/>
      <c r="BC130" s="788"/>
      <c r="BD130" s="788"/>
      <c r="BE130" s="789"/>
      <c r="BF130" s="790">
        <v>12.7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495</v>
      </c>
      <c r="X131" s="797"/>
      <c r="Y131" s="797"/>
      <c r="Z131" s="798"/>
      <c r="AA131" s="799">
        <v>1031005</v>
      </c>
      <c r="AB131" s="800"/>
      <c r="AC131" s="800"/>
      <c r="AD131" s="800"/>
      <c r="AE131" s="801"/>
      <c r="AF131" s="802">
        <v>1144129</v>
      </c>
      <c r="AG131" s="800"/>
      <c r="AH131" s="800"/>
      <c r="AI131" s="800"/>
      <c r="AJ131" s="801"/>
      <c r="AK131" s="802">
        <v>1107403</v>
      </c>
      <c r="AL131" s="800"/>
      <c r="AM131" s="800"/>
      <c r="AN131" s="800"/>
      <c r="AO131" s="801"/>
      <c r="AP131" s="803"/>
      <c r="AQ131" s="804"/>
      <c r="AR131" s="804"/>
      <c r="AS131" s="804"/>
      <c r="AT131" s="805"/>
      <c r="AU131" s="233"/>
      <c r="AV131" s="233"/>
      <c r="AW131" s="233"/>
      <c r="AX131" s="765" t="s">
        <v>496</v>
      </c>
      <c r="AY131" s="766"/>
      <c r="AZ131" s="766"/>
      <c r="BA131" s="766"/>
      <c r="BB131" s="766"/>
      <c r="BC131" s="766"/>
      <c r="BD131" s="766"/>
      <c r="BE131" s="767"/>
      <c r="BF131" s="768">
        <v>21.3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498</v>
      </c>
      <c r="W132" s="778"/>
      <c r="X132" s="778"/>
      <c r="Y132" s="778"/>
      <c r="Z132" s="779"/>
      <c r="AA132" s="780">
        <v>10.298204180000001</v>
      </c>
      <c r="AB132" s="781"/>
      <c r="AC132" s="781"/>
      <c r="AD132" s="781"/>
      <c r="AE132" s="782"/>
      <c r="AF132" s="783">
        <v>12.839024269999999</v>
      </c>
      <c r="AG132" s="781"/>
      <c r="AH132" s="781"/>
      <c r="AI132" s="781"/>
      <c r="AJ132" s="782"/>
      <c r="AK132" s="783">
        <v>15.066150260000001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499</v>
      </c>
      <c r="W133" s="757"/>
      <c r="X133" s="757"/>
      <c r="Y133" s="757"/>
      <c r="Z133" s="758"/>
      <c r="AA133" s="759">
        <v>9.8000000000000007</v>
      </c>
      <c r="AB133" s="760"/>
      <c r="AC133" s="760"/>
      <c r="AD133" s="760"/>
      <c r="AE133" s="761"/>
      <c r="AF133" s="759">
        <v>10.6</v>
      </c>
      <c r="AG133" s="760"/>
      <c r="AH133" s="760"/>
      <c r="AI133" s="760"/>
      <c r="AJ133" s="761"/>
      <c r="AK133" s="759">
        <v>12.7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0GBWYA6y9E9y199dDC/fCpP/LEYuqV0OBWWlxHp/EYpXFU3MNxawtPPEQJE4WPy5JWGJjah7wS0EtVgEimuqQ==" saltValue="b3MEXE4UWu8CbhLdFQNw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B5E9-753E-4F7A-BD53-2F4454002090}">
  <sheetPr>
    <pageSetUpPr fitToPage="1"/>
  </sheetPr>
  <dimension ref="A1:DQ105"/>
  <sheetViews>
    <sheetView showGridLines="0" view="pageBreakPreview" zoomScale="55" zoomScaleNormal="85" zoomScaleSheetLayoutView="55" workbookViewId="0">
      <selection activeCell="AO38" sqref="AO38:BC3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M3/elQlDcs3Do1Arid87aBPno8FIbaYMfT8euj87HIRVu+8kYCbUadgGbG2kKDcVmK2JbAXCW6+9CNpuGj1gA==" saltValue="Evm9eJ4OGrzl5REIsfQBa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O13" zoomScaleNormal="100" zoomScaleSheetLayoutView="55" workbookViewId="0">
      <selection activeCell="AO38" sqref="AO38:BC38"/>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WNyBIL6zaswwH02+DIBfQMGx1De0m7d2rm0BTppkRupQCx+n/HIX+uaaSlS6ejDtGjVEViSDfL42zFxcrXGzw==" saltValue="AJIfK6J1/uuZvs2ybEy8W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election activeCell="AO38" sqref="AO38:BC3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508</v>
      </c>
      <c r="AL9" s="1167"/>
      <c r="AM9" s="1167"/>
      <c r="AN9" s="1168"/>
      <c r="AO9" s="281">
        <v>474755</v>
      </c>
      <c r="AP9" s="281">
        <v>347043</v>
      </c>
      <c r="AQ9" s="282">
        <v>202156</v>
      </c>
      <c r="AR9" s="283">
        <v>71.7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509</v>
      </c>
      <c r="AL10" s="1167"/>
      <c r="AM10" s="1167"/>
      <c r="AN10" s="1168"/>
      <c r="AO10" s="284">
        <v>1591</v>
      </c>
      <c r="AP10" s="284">
        <v>1163</v>
      </c>
      <c r="AQ10" s="285">
        <v>28749</v>
      </c>
      <c r="AR10" s="286">
        <v>-96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510</v>
      </c>
      <c r="AL11" s="1167"/>
      <c r="AM11" s="1167"/>
      <c r="AN11" s="1168"/>
      <c r="AO11" s="284" t="s">
        <v>511</v>
      </c>
      <c r="AP11" s="284" t="s">
        <v>511</v>
      </c>
      <c r="AQ11" s="285">
        <v>267</v>
      </c>
      <c r="AR11" s="286" t="s">
        <v>511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512</v>
      </c>
      <c r="AL12" s="1167"/>
      <c r="AM12" s="1167"/>
      <c r="AN12" s="1168"/>
      <c r="AO12" s="284" t="s">
        <v>511</v>
      </c>
      <c r="AP12" s="284" t="s">
        <v>511</v>
      </c>
      <c r="AQ12" s="285" t="s">
        <v>511</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513</v>
      </c>
      <c r="AL13" s="1167"/>
      <c r="AM13" s="1167"/>
      <c r="AN13" s="1168"/>
      <c r="AO13" s="284">
        <v>13148</v>
      </c>
      <c r="AP13" s="284">
        <v>9611</v>
      </c>
      <c r="AQ13" s="285">
        <v>7660</v>
      </c>
      <c r="AR13" s="286">
        <v>25.5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514</v>
      </c>
      <c r="AL14" s="1167"/>
      <c r="AM14" s="1167"/>
      <c r="AN14" s="1168"/>
      <c r="AO14" s="284" t="s">
        <v>511</v>
      </c>
      <c r="AP14" s="284" t="s">
        <v>511</v>
      </c>
      <c r="AQ14" s="285">
        <v>3562</v>
      </c>
      <c r="AR14" s="286" t="s">
        <v>511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515</v>
      </c>
      <c r="AL15" s="1170"/>
      <c r="AM15" s="1170"/>
      <c r="AN15" s="1171"/>
      <c r="AO15" s="284">
        <v>-35586</v>
      </c>
      <c r="AP15" s="284">
        <v>-26013</v>
      </c>
      <c r="AQ15" s="285">
        <v>-14691</v>
      </c>
      <c r="AR15" s="286">
        <v>77.099999999999994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453908</v>
      </c>
      <c r="AP16" s="284">
        <v>331804</v>
      </c>
      <c r="AQ16" s="285">
        <v>227703</v>
      </c>
      <c r="AR16" s="286">
        <v>45.7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520</v>
      </c>
      <c r="AL21" s="1173"/>
      <c r="AM21" s="1173"/>
      <c r="AN21" s="1174"/>
      <c r="AO21" s="297">
        <v>26.32</v>
      </c>
      <c r="AP21" s="298">
        <v>19.649999999999999</v>
      </c>
      <c r="AQ21" s="299">
        <v>6.67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521</v>
      </c>
      <c r="AL22" s="1173"/>
      <c r="AM22" s="1173"/>
      <c r="AN22" s="1174"/>
      <c r="AO22" s="302">
        <v>98.1</v>
      </c>
      <c r="AP22" s="303">
        <v>95</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525</v>
      </c>
      <c r="AL32" s="1157"/>
      <c r="AM32" s="1157"/>
      <c r="AN32" s="1158"/>
      <c r="AO32" s="312">
        <v>497220</v>
      </c>
      <c r="AP32" s="312">
        <v>363465</v>
      </c>
      <c r="AQ32" s="313">
        <v>121678</v>
      </c>
      <c r="AR32" s="314">
        <v>198.7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526</v>
      </c>
      <c r="AL33" s="1157"/>
      <c r="AM33" s="1157"/>
      <c r="AN33" s="1158"/>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527</v>
      </c>
      <c r="AL34" s="1157"/>
      <c r="AM34" s="1157"/>
      <c r="AN34" s="1158"/>
      <c r="AO34" s="312" t="s">
        <v>511</v>
      </c>
      <c r="AP34" s="312" t="s">
        <v>511</v>
      </c>
      <c r="AQ34" s="313" t="s">
        <v>511</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528</v>
      </c>
      <c r="AL35" s="1157"/>
      <c r="AM35" s="1157"/>
      <c r="AN35" s="1158"/>
      <c r="AO35" s="312">
        <v>66868</v>
      </c>
      <c r="AP35" s="312">
        <v>48880</v>
      </c>
      <c r="AQ35" s="313">
        <v>32449</v>
      </c>
      <c r="AR35" s="314">
        <v>50.6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529</v>
      </c>
      <c r="AL36" s="1157"/>
      <c r="AM36" s="1157"/>
      <c r="AN36" s="1158"/>
      <c r="AO36" s="312" t="s">
        <v>511</v>
      </c>
      <c r="AP36" s="312" t="s">
        <v>511</v>
      </c>
      <c r="AQ36" s="313">
        <v>2852</v>
      </c>
      <c r="AR36" s="314" t="s">
        <v>511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530</v>
      </c>
      <c r="AL37" s="1157"/>
      <c r="AM37" s="1157"/>
      <c r="AN37" s="1158"/>
      <c r="AO37" s="312" t="s">
        <v>511</v>
      </c>
      <c r="AP37" s="312" t="s">
        <v>511</v>
      </c>
      <c r="AQ37" s="313">
        <v>591</v>
      </c>
      <c r="AR37" s="314" t="s">
        <v>511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531</v>
      </c>
      <c r="AL38" s="1160"/>
      <c r="AM38" s="1160"/>
      <c r="AN38" s="1161"/>
      <c r="AO38" s="315" t="s">
        <v>511</v>
      </c>
      <c r="AP38" s="315" t="s">
        <v>511</v>
      </c>
      <c r="AQ38" s="316">
        <v>14</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532</v>
      </c>
      <c r="AL39" s="1160"/>
      <c r="AM39" s="1160"/>
      <c r="AN39" s="1161"/>
      <c r="AO39" s="312">
        <v>-25955</v>
      </c>
      <c r="AP39" s="312">
        <v>-18973</v>
      </c>
      <c r="AQ39" s="313">
        <v>-2546</v>
      </c>
      <c r="AR39" s="314">
        <v>645.20000000000005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533</v>
      </c>
      <c r="AL40" s="1157"/>
      <c r="AM40" s="1157"/>
      <c r="AN40" s="1158"/>
      <c r="AO40" s="312">
        <v>-371290</v>
      </c>
      <c r="AP40" s="312">
        <v>-271411</v>
      </c>
      <c r="AQ40" s="313">
        <v>-115284</v>
      </c>
      <c r="AR40" s="314">
        <v>135.4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305</v>
      </c>
      <c r="AL41" s="1163"/>
      <c r="AM41" s="1163"/>
      <c r="AN41" s="1164"/>
      <c r="AO41" s="312">
        <v>166843</v>
      </c>
      <c r="AP41" s="312">
        <v>121961</v>
      </c>
      <c r="AQ41" s="313">
        <v>39754</v>
      </c>
      <c r="AR41" s="314">
        <v>206.8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503</v>
      </c>
      <c r="AN49" s="1151" t="s">
        <v>537</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858371</v>
      </c>
      <c r="AN51" s="334">
        <v>588732</v>
      </c>
      <c r="AO51" s="335">
        <v>-0.5</v>
      </c>
      <c r="AP51" s="336">
        <v>228215</v>
      </c>
      <c r="AQ51" s="337">
        <v>-14.8</v>
      </c>
      <c r="AR51" s="338">
        <v>14.3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55846</v>
      </c>
      <c r="AN52" s="342">
        <v>38303</v>
      </c>
      <c r="AO52" s="343">
        <v>-84.9</v>
      </c>
      <c r="AP52" s="344">
        <v>117571</v>
      </c>
      <c r="AQ52" s="345">
        <v>10.5</v>
      </c>
      <c r="AR52" s="346">
        <v>-95.4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1551918</v>
      </c>
      <c r="AN53" s="334">
        <v>1068814</v>
      </c>
      <c r="AO53" s="335">
        <v>81.5</v>
      </c>
      <c r="AP53" s="336">
        <v>264232</v>
      </c>
      <c r="AQ53" s="337">
        <v>15.8</v>
      </c>
      <c r="AR53" s="338">
        <v>65.7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1138312</v>
      </c>
      <c r="AN54" s="342">
        <v>783961</v>
      </c>
      <c r="AO54" s="343">
        <v>1946.7</v>
      </c>
      <c r="AP54" s="344">
        <v>133959</v>
      </c>
      <c r="AQ54" s="345">
        <v>13.9</v>
      </c>
      <c r="AR54" s="346">
        <v>1932.8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902767</v>
      </c>
      <c r="AN55" s="334">
        <v>636199</v>
      </c>
      <c r="AO55" s="335">
        <v>-40.5</v>
      </c>
      <c r="AP55" s="336">
        <v>263613</v>
      </c>
      <c r="AQ55" s="337">
        <v>-0.2</v>
      </c>
      <c r="AR55" s="338">
        <v>-40.299999999999997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356410</v>
      </c>
      <c r="AN56" s="342">
        <v>251170</v>
      </c>
      <c r="AO56" s="343">
        <v>-68</v>
      </c>
      <c r="AP56" s="344">
        <v>128823</v>
      </c>
      <c r="AQ56" s="345">
        <v>-3.8</v>
      </c>
      <c r="AR56" s="346">
        <v>-64.2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1255231</v>
      </c>
      <c r="AN57" s="334">
        <v>899807</v>
      </c>
      <c r="AO57" s="335">
        <v>41.4</v>
      </c>
      <c r="AP57" s="336">
        <v>330026</v>
      </c>
      <c r="AQ57" s="337">
        <v>25.2</v>
      </c>
      <c r="AR57" s="338">
        <v>16.2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921581</v>
      </c>
      <c r="AN58" s="342">
        <v>660632</v>
      </c>
      <c r="AO58" s="343">
        <v>163</v>
      </c>
      <c r="AP58" s="344">
        <v>141075</v>
      </c>
      <c r="AQ58" s="345">
        <v>9.5</v>
      </c>
      <c r="AR58" s="346">
        <v>153.5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453885</v>
      </c>
      <c r="AN59" s="334">
        <v>331787</v>
      </c>
      <c r="AO59" s="335">
        <v>-63.1</v>
      </c>
      <c r="AP59" s="336">
        <v>278179</v>
      </c>
      <c r="AQ59" s="337">
        <v>-15.7</v>
      </c>
      <c r="AR59" s="338">
        <v>-47.4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88663</v>
      </c>
      <c r="AN60" s="342">
        <v>64812</v>
      </c>
      <c r="AO60" s="343">
        <v>-90.2</v>
      </c>
      <c r="AP60" s="344">
        <v>122182</v>
      </c>
      <c r="AQ60" s="345">
        <v>-13.4</v>
      </c>
      <c r="AR60" s="346">
        <v>-76.8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1004434</v>
      </c>
      <c r="AN61" s="349">
        <v>705068</v>
      </c>
      <c r="AO61" s="350">
        <v>3.8</v>
      </c>
      <c r="AP61" s="351">
        <v>272853</v>
      </c>
      <c r="AQ61" s="352">
        <v>2.1</v>
      </c>
      <c r="AR61" s="338">
        <v>1.7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512162</v>
      </c>
      <c r="AN62" s="342">
        <v>359776</v>
      </c>
      <c r="AO62" s="343">
        <v>373.3</v>
      </c>
      <c r="AP62" s="344">
        <v>128722</v>
      </c>
      <c r="AQ62" s="345">
        <v>3.3</v>
      </c>
      <c r="AR62" s="346">
        <v>370</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T+HXnJ8oawwLeJNcYma6Zs5ApX9nDb/o0Mz5qKNRqQ65IzpaNduGWfUJqK9PBse7zNRp6B7sdDq5qW/1HN5dg==" saltValue="RUYE8tPnue9gJCq6qg/V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election activeCell="AO38" sqref="AO38:BC3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0" spans="125:125" ht="13.5" hidden="1" customHeight="1" x14ac:dyDescent="0.15"/>
    <row r="121" spans="125:125" ht="13.5" hidden="1" customHeight="1" x14ac:dyDescent="0.15">
      <c r="DU121" s="259"/>
    </row>
  </sheetData>
  <sheetProtection algorithmName="SHA-512" hashValue="FiqtRCqSv7k6alciW4NZCrOn5OqpKRKA2N2D3Yh/h4JKah4bVeJmQ9UDjKP1foSHiFYYHUqhKAKjhjxNIpG6qg==" saltValue="RSNuFr0GLZpMkOfGU1ZSB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1" zoomScale="70" zoomScaleNormal="70" zoomScaleSheetLayoutView="55" workbookViewId="0">
      <selection activeCell="AO38" sqref="AO38:BC38"/>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FmxoPfB6hfSv48hCYuSceXIi3ff8xTD0ZSkSniAdnd/Kal/11WhZGQ8jF7/kmHtA4HjX4NhQ1GhUI+56Nlb1ZA==" saltValue="QAlT320TCmLWLSZQ+Lzh3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AO38" sqref="AO38:BC3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5" t="s">
        <v>3</v>
      </c>
      <c r="D47" s="1175"/>
      <c r="E47" s="1176"/>
      <c r="F47" s="11">
        <v>8.16</v>
      </c>
      <c r="G47" s="12">
        <v>13.41</v>
      </c>
      <c r="H47" s="12">
        <v>12.8</v>
      </c>
      <c r="I47" s="12">
        <v>7.69</v>
      </c>
      <c r="J47" s="13">
        <v>14.58</v>
      </c>
    </row>
    <row r="48" spans="2:10" ht="57.75" customHeight="1" x14ac:dyDescent="0.15">
      <c r="B48" s="14"/>
      <c r="C48" s="1177" t="s">
        <v>4</v>
      </c>
      <c r="D48" s="1177"/>
      <c r="E48" s="1178"/>
      <c r="F48" s="15">
        <v>9.81</v>
      </c>
      <c r="G48" s="16">
        <v>6.43</v>
      </c>
      <c r="H48" s="16">
        <v>6.79</v>
      </c>
      <c r="I48" s="16">
        <v>11.69</v>
      </c>
      <c r="J48" s="17">
        <v>11.45</v>
      </c>
    </row>
    <row r="49" spans="2:10" ht="57.75" customHeight="1" thickBot="1" x14ac:dyDescent="0.2">
      <c r="B49" s="18"/>
      <c r="C49" s="1179" t="s">
        <v>5</v>
      </c>
      <c r="D49" s="1179"/>
      <c r="E49" s="1180"/>
      <c r="F49" s="19" t="s">
        <v>558</v>
      </c>
      <c r="G49" s="20">
        <v>2.2599999999999998</v>
      </c>
      <c r="H49" s="20">
        <v>1.83</v>
      </c>
      <c r="I49" s="20">
        <v>1.98</v>
      </c>
      <c r="J49" s="21">
        <v>6.46</v>
      </c>
    </row>
    <row r="50" spans="2:10" x14ac:dyDescent="0.15"/>
  </sheetData>
  <sheetProtection algorithmName="SHA-512" hashValue="8R/MA/V/CxbgmwHxXIuY9JqptLgwahwQd7cX/j3TV60X+NJDwHnjA2k+FwAcWuZsnqXVDv8FUhntmHxag2ObTQ==" saltValue="6xyWxNPHhZUME6J+73zi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70" zoomScaleNormal="70" zoomScaleSheetLayoutView="100" workbookViewId="0">
      <selection activeCell="AO38" sqref="AO38:BC3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7" t="s">
        <v>559</v>
      </c>
      <c r="D34" s="1187"/>
      <c r="E34" s="1188"/>
      <c r="F34" s="32">
        <v>9.8000000000000007</v>
      </c>
      <c r="G34" s="33">
        <v>6.43</v>
      </c>
      <c r="H34" s="33">
        <v>6.79</v>
      </c>
      <c r="I34" s="33">
        <v>11.68</v>
      </c>
      <c r="J34" s="34">
        <v>11.44</v>
      </c>
      <c r="K34" s="22"/>
      <c r="L34" s="22"/>
      <c r="M34" s="22"/>
      <c r="N34" s="22"/>
      <c r="O34" s="22"/>
      <c r="P34" s="22"/>
    </row>
    <row r="35" spans="1:16" ht="39" customHeight="1" x14ac:dyDescent="0.15">
      <c r="A35" s="22"/>
      <c r="B35" s="35"/>
      <c r="C35" s="1181" t="s">
        <v>560</v>
      </c>
      <c r="D35" s="1182"/>
      <c r="E35" s="1183"/>
      <c r="F35" s="36">
        <v>1.18</v>
      </c>
      <c r="G35" s="37">
        <v>1.77</v>
      </c>
      <c r="H35" s="37">
        <v>1.33</v>
      </c>
      <c r="I35" s="37">
        <v>1.87</v>
      </c>
      <c r="J35" s="38">
        <v>3.7</v>
      </c>
      <c r="K35" s="22"/>
      <c r="L35" s="22"/>
      <c r="M35" s="22"/>
      <c r="N35" s="22"/>
      <c r="O35" s="22"/>
      <c r="P35" s="22"/>
    </row>
    <row r="36" spans="1:16" ht="39" customHeight="1" x14ac:dyDescent="0.15">
      <c r="A36" s="22"/>
      <c r="B36" s="35"/>
      <c r="C36" s="1181" t="s">
        <v>561</v>
      </c>
      <c r="D36" s="1182"/>
      <c r="E36" s="1183"/>
      <c r="F36" s="36">
        <v>2.13</v>
      </c>
      <c r="G36" s="37">
        <v>1.78</v>
      </c>
      <c r="H36" s="37">
        <v>2.0499999999999998</v>
      </c>
      <c r="I36" s="37">
        <v>1.81</v>
      </c>
      <c r="J36" s="38">
        <v>0.8</v>
      </c>
      <c r="K36" s="22"/>
      <c r="L36" s="22"/>
      <c r="M36" s="22"/>
      <c r="N36" s="22"/>
      <c r="O36" s="22"/>
      <c r="P36" s="22"/>
    </row>
    <row r="37" spans="1:16" ht="39" customHeight="1" x14ac:dyDescent="0.15">
      <c r="A37" s="22"/>
      <c r="B37" s="35"/>
      <c r="C37" s="1181" t="s">
        <v>562</v>
      </c>
      <c r="D37" s="1182"/>
      <c r="E37" s="1183"/>
      <c r="F37" s="36">
        <v>0.3</v>
      </c>
      <c r="G37" s="37">
        <v>0.46</v>
      </c>
      <c r="H37" s="37">
        <v>0.43</v>
      </c>
      <c r="I37" s="37">
        <v>0.53</v>
      </c>
      <c r="J37" s="38">
        <v>0.31</v>
      </c>
      <c r="K37" s="22"/>
      <c r="L37" s="22"/>
      <c r="M37" s="22"/>
      <c r="N37" s="22"/>
      <c r="O37" s="22"/>
      <c r="P37" s="22"/>
    </row>
    <row r="38" spans="1:16" ht="39" customHeight="1" x14ac:dyDescent="0.15">
      <c r="A38" s="22"/>
      <c r="B38" s="35"/>
      <c r="C38" s="1181" t="s">
        <v>563</v>
      </c>
      <c r="D38" s="1182"/>
      <c r="E38" s="1183"/>
      <c r="F38" s="36">
        <v>0.28999999999999998</v>
      </c>
      <c r="G38" s="37">
        <v>0.41</v>
      </c>
      <c r="H38" s="37">
        <v>0.25</v>
      </c>
      <c r="I38" s="37">
        <v>0.24</v>
      </c>
      <c r="J38" s="38">
        <v>0.28000000000000003</v>
      </c>
      <c r="K38" s="22"/>
      <c r="L38" s="22"/>
      <c r="M38" s="22"/>
      <c r="N38" s="22"/>
      <c r="O38" s="22"/>
      <c r="P38" s="22"/>
    </row>
    <row r="39" spans="1:16" ht="39" customHeight="1" x14ac:dyDescent="0.15">
      <c r="A39" s="22"/>
      <c r="B39" s="35"/>
      <c r="C39" s="1181" t="s">
        <v>564</v>
      </c>
      <c r="D39" s="1182"/>
      <c r="E39" s="1183"/>
      <c r="F39" s="36">
        <v>0</v>
      </c>
      <c r="G39" s="37">
        <v>0</v>
      </c>
      <c r="H39" s="37">
        <v>0</v>
      </c>
      <c r="I39" s="37">
        <v>0</v>
      </c>
      <c r="J39" s="38">
        <v>0.01</v>
      </c>
      <c r="K39" s="22"/>
      <c r="L39" s="22"/>
      <c r="M39" s="22"/>
      <c r="N39" s="22"/>
      <c r="O39" s="22"/>
      <c r="P39" s="22"/>
    </row>
    <row r="40" spans="1:16" ht="39" customHeight="1" x14ac:dyDescent="0.15">
      <c r="A40" s="22"/>
      <c r="B40" s="35"/>
      <c r="C40" s="1181" t="s">
        <v>565</v>
      </c>
      <c r="D40" s="1182"/>
      <c r="E40" s="1183"/>
      <c r="F40" s="36">
        <v>0</v>
      </c>
      <c r="G40" s="37">
        <v>0</v>
      </c>
      <c r="H40" s="37">
        <v>0</v>
      </c>
      <c r="I40" s="37">
        <v>0.01</v>
      </c>
      <c r="J40" s="38">
        <v>0.01</v>
      </c>
      <c r="K40" s="22"/>
      <c r="L40" s="22"/>
      <c r="M40" s="22"/>
      <c r="N40" s="22"/>
      <c r="O40" s="22"/>
      <c r="P40" s="22"/>
    </row>
    <row r="41" spans="1:16" ht="39" customHeight="1" x14ac:dyDescent="0.15">
      <c r="A41" s="22"/>
      <c r="B41" s="35"/>
      <c r="C41" s="1181" t="s">
        <v>566</v>
      </c>
      <c r="D41" s="1182"/>
      <c r="E41" s="1183"/>
      <c r="F41" s="36">
        <v>0</v>
      </c>
      <c r="G41" s="37">
        <v>0</v>
      </c>
      <c r="H41" s="37">
        <v>0</v>
      </c>
      <c r="I41" s="37">
        <v>0</v>
      </c>
      <c r="J41" s="38">
        <v>0</v>
      </c>
      <c r="K41" s="22"/>
      <c r="L41" s="22"/>
      <c r="M41" s="22"/>
      <c r="N41" s="22"/>
      <c r="O41" s="22"/>
      <c r="P41" s="22"/>
    </row>
    <row r="42" spans="1:16" ht="39" customHeight="1" x14ac:dyDescent="0.15">
      <c r="A42" s="22"/>
      <c r="B42" s="39"/>
      <c r="C42" s="1181" t="s">
        <v>567</v>
      </c>
      <c r="D42" s="1182"/>
      <c r="E42" s="1183"/>
      <c r="F42" s="36" t="s">
        <v>511</v>
      </c>
      <c r="G42" s="37" t="s">
        <v>511</v>
      </c>
      <c r="H42" s="37" t="s">
        <v>511</v>
      </c>
      <c r="I42" s="37" t="s">
        <v>511</v>
      </c>
      <c r="J42" s="38" t="s">
        <v>511</v>
      </c>
      <c r="K42" s="22"/>
      <c r="L42" s="22"/>
      <c r="M42" s="22"/>
      <c r="N42" s="22"/>
      <c r="O42" s="22"/>
      <c r="P42" s="22"/>
    </row>
    <row r="43" spans="1:16" ht="39" customHeight="1" thickBot="1" x14ac:dyDescent="0.2">
      <c r="A43" s="22"/>
      <c r="B43" s="40"/>
      <c r="C43" s="1184" t="s">
        <v>568</v>
      </c>
      <c r="D43" s="1185"/>
      <c r="E43" s="1186"/>
      <c r="F43" s="41">
        <v>0</v>
      </c>
      <c r="G43" s="42">
        <v>0</v>
      </c>
      <c r="H43" s="42">
        <v>0</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dMvTFzPgan2spuX3A8a0QzH/bnolunOPghirHsOcD+AZh13Raa1U6rmjSrFe8qh2G4En8DXgpzzFkiDuoNuAw==" saltValue="uQMY4rTfBKtfwk4vvfOf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0" zoomScale="55" zoomScaleNormal="55" zoomScaleSheetLayoutView="55" workbookViewId="0">
      <selection activeCell="AO38" sqref="AO38:BC3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292</v>
      </c>
      <c r="L45" s="60">
        <v>285</v>
      </c>
      <c r="M45" s="60">
        <v>367</v>
      </c>
      <c r="N45" s="60">
        <v>445</v>
      </c>
      <c r="O45" s="61">
        <v>497</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511</v>
      </c>
      <c r="L46" s="64" t="s">
        <v>511</v>
      </c>
      <c r="M46" s="64" t="s">
        <v>511</v>
      </c>
      <c r="N46" s="64" t="s">
        <v>511</v>
      </c>
      <c r="O46" s="65" t="s">
        <v>511</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511</v>
      </c>
      <c r="L47" s="64" t="s">
        <v>511</v>
      </c>
      <c r="M47" s="64" t="s">
        <v>511</v>
      </c>
      <c r="N47" s="64" t="s">
        <v>511</v>
      </c>
      <c r="O47" s="65" t="s">
        <v>511</v>
      </c>
      <c r="P47" s="48"/>
      <c r="Q47" s="48"/>
      <c r="R47" s="48"/>
      <c r="S47" s="48"/>
      <c r="T47" s="48"/>
      <c r="U47" s="48"/>
    </row>
    <row r="48" spans="1:21" ht="30.75" customHeight="1" x14ac:dyDescent="0.15">
      <c r="A48" s="48"/>
      <c r="B48" s="1214"/>
      <c r="C48" s="1215"/>
      <c r="D48" s="62"/>
      <c r="E48" s="1191" t="s">
        <v>15</v>
      </c>
      <c r="F48" s="1191"/>
      <c r="G48" s="1191"/>
      <c r="H48" s="1191"/>
      <c r="I48" s="1191"/>
      <c r="J48" s="1192"/>
      <c r="K48" s="63">
        <v>72</v>
      </c>
      <c r="L48" s="64">
        <v>64</v>
      </c>
      <c r="M48" s="64">
        <v>72</v>
      </c>
      <c r="N48" s="64">
        <v>77</v>
      </c>
      <c r="O48" s="65">
        <v>67</v>
      </c>
      <c r="P48" s="48"/>
      <c r="Q48" s="48"/>
      <c r="R48" s="48"/>
      <c r="S48" s="48"/>
      <c r="T48" s="48"/>
      <c r="U48" s="48"/>
    </row>
    <row r="49" spans="1:21" ht="30.75" customHeight="1" x14ac:dyDescent="0.15">
      <c r="A49" s="48"/>
      <c r="B49" s="1214"/>
      <c r="C49" s="1215"/>
      <c r="D49" s="62"/>
      <c r="E49" s="1191" t="s">
        <v>16</v>
      </c>
      <c r="F49" s="1191"/>
      <c r="G49" s="1191"/>
      <c r="H49" s="1191"/>
      <c r="I49" s="1191"/>
      <c r="J49" s="1192"/>
      <c r="K49" s="63" t="s">
        <v>511</v>
      </c>
      <c r="L49" s="64" t="s">
        <v>511</v>
      </c>
      <c r="M49" s="64" t="s">
        <v>511</v>
      </c>
      <c r="N49" s="64" t="s">
        <v>511</v>
      </c>
      <c r="O49" s="65" t="s">
        <v>511</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511</v>
      </c>
      <c r="L50" s="64" t="s">
        <v>511</v>
      </c>
      <c r="M50" s="64" t="s">
        <v>511</v>
      </c>
      <c r="N50" s="64" t="s">
        <v>511</v>
      </c>
      <c r="O50" s="65" t="s">
        <v>511</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511</v>
      </c>
      <c r="L51" s="64" t="s">
        <v>511</v>
      </c>
      <c r="M51" s="64" t="s">
        <v>511</v>
      </c>
      <c r="N51" s="64" t="s">
        <v>511</v>
      </c>
      <c r="O51" s="65" t="s">
        <v>511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267</v>
      </c>
      <c r="L52" s="64">
        <v>265</v>
      </c>
      <c r="M52" s="64">
        <v>332</v>
      </c>
      <c r="N52" s="64">
        <v>375</v>
      </c>
      <c r="O52" s="65">
        <v>397</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97</v>
      </c>
      <c r="L53" s="69">
        <v>84</v>
      </c>
      <c r="M53" s="69">
        <v>107</v>
      </c>
      <c r="N53" s="69">
        <v>147</v>
      </c>
      <c r="O53" s="70">
        <v>167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2rgyybGHKZfjsE8xVd2mbYygnmaapjobOEw7J5k+jzTKjZC9gx6Ojtt4VWlWOqRGv+9yVCZ8oOeiGDtaJx1bg==" saltValue="LPIQ/VhUA7ZTkuLHwAAu5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0" zoomScale="70" zoomScaleNormal="70" zoomScaleSheetLayoutView="100" workbookViewId="0">
      <selection activeCell="AO38" sqref="AO38:BC3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232" t="s">
        <v>32</v>
      </c>
      <c r="C41" s="1233"/>
      <c r="D41" s="105"/>
      <c r="E41" s="1234" t="s">
        <v>33</v>
      </c>
      <c r="F41" s="1234"/>
      <c r="G41" s="1234"/>
      <c r="H41" s="1235"/>
      <c r="I41" s="355">
        <v>2795</v>
      </c>
      <c r="J41" s="356">
        <v>3779</v>
      </c>
      <c r="K41" s="356">
        <v>3987</v>
      </c>
      <c r="L41" s="356">
        <v>4507</v>
      </c>
      <c r="M41" s="357">
        <v>4221</v>
      </c>
    </row>
    <row r="42" spans="2:13" ht="27.75" customHeight="1" x14ac:dyDescent="0.15">
      <c r="B42" s="1222"/>
      <c r="C42" s="1223"/>
      <c r="D42" s="106"/>
      <c r="E42" s="1226" t="s">
        <v>34</v>
      </c>
      <c r="F42" s="1226"/>
      <c r="G42" s="1226"/>
      <c r="H42" s="1227"/>
      <c r="I42" s="358" t="s">
        <v>511</v>
      </c>
      <c r="J42" s="359" t="s">
        <v>511</v>
      </c>
      <c r="K42" s="359" t="s">
        <v>511</v>
      </c>
      <c r="L42" s="359" t="s">
        <v>511</v>
      </c>
      <c r="M42" s="360" t="s">
        <v>511</v>
      </c>
    </row>
    <row r="43" spans="2:13" ht="27.75" customHeight="1" x14ac:dyDescent="0.15">
      <c r="B43" s="1222"/>
      <c r="C43" s="1223"/>
      <c r="D43" s="106"/>
      <c r="E43" s="1226" t="s">
        <v>35</v>
      </c>
      <c r="F43" s="1226"/>
      <c r="G43" s="1226"/>
      <c r="H43" s="1227"/>
      <c r="I43" s="358">
        <v>443</v>
      </c>
      <c r="J43" s="359">
        <v>424</v>
      </c>
      <c r="K43" s="359">
        <v>398</v>
      </c>
      <c r="L43" s="359">
        <v>344</v>
      </c>
      <c r="M43" s="360">
        <v>307</v>
      </c>
    </row>
    <row r="44" spans="2:13" ht="27.75" customHeight="1" x14ac:dyDescent="0.15">
      <c r="B44" s="1222"/>
      <c r="C44" s="1223"/>
      <c r="D44" s="106"/>
      <c r="E44" s="1226" t="s">
        <v>36</v>
      </c>
      <c r="F44" s="1226"/>
      <c r="G44" s="1226"/>
      <c r="H44" s="1227"/>
      <c r="I44" s="358" t="s">
        <v>511</v>
      </c>
      <c r="J44" s="359" t="s">
        <v>511</v>
      </c>
      <c r="K44" s="359" t="s">
        <v>511</v>
      </c>
      <c r="L44" s="359" t="s">
        <v>511</v>
      </c>
      <c r="M44" s="360" t="s">
        <v>511</v>
      </c>
    </row>
    <row r="45" spans="2:13" ht="27.75" customHeight="1" x14ac:dyDescent="0.15">
      <c r="B45" s="1222"/>
      <c r="C45" s="1223"/>
      <c r="D45" s="106"/>
      <c r="E45" s="1226" t="s">
        <v>37</v>
      </c>
      <c r="F45" s="1226"/>
      <c r="G45" s="1226"/>
      <c r="H45" s="1227"/>
      <c r="I45" s="358">
        <v>162</v>
      </c>
      <c r="J45" s="359">
        <v>183</v>
      </c>
      <c r="K45" s="359">
        <v>138</v>
      </c>
      <c r="L45" s="359">
        <v>170</v>
      </c>
      <c r="M45" s="360">
        <v>301</v>
      </c>
    </row>
    <row r="46" spans="2:13" ht="27.75" customHeight="1" x14ac:dyDescent="0.15">
      <c r="B46" s="1222"/>
      <c r="C46" s="1223"/>
      <c r="D46" s="107"/>
      <c r="E46" s="1226" t="s">
        <v>38</v>
      </c>
      <c r="F46" s="1226"/>
      <c r="G46" s="1226"/>
      <c r="H46" s="1227"/>
      <c r="I46" s="358" t="s">
        <v>511</v>
      </c>
      <c r="J46" s="359" t="s">
        <v>511</v>
      </c>
      <c r="K46" s="359" t="s">
        <v>511</v>
      </c>
      <c r="L46" s="359" t="s">
        <v>511</v>
      </c>
      <c r="M46" s="360" t="s">
        <v>511</v>
      </c>
    </row>
    <row r="47" spans="2:13" ht="27.75" customHeight="1" x14ac:dyDescent="0.15">
      <c r="B47" s="1222"/>
      <c r="C47" s="1223"/>
      <c r="D47" s="108"/>
      <c r="E47" s="1236" t="s">
        <v>39</v>
      </c>
      <c r="F47" s="1237"/>
      <c r="G47" s="1237"/>
      <c r="H47" s="1238"/>
      <c r="I47" s="358" t="s">
        <v>511</v>
      </c>
      <c r="J47" s="359" t="s">
        <v>511</v>
      </c>
      <c r="K47" s="359" t="s">
        <v>511</v>
      </c>
      <c r="L47" s="359" t="s">
        <v>511</v>
      </c>
      <c r="M47" s="360" t="s">
        <v>511</v>
      </c>
    </row>
    <row r="48" spans="2:13" ht="27.75" customHeight="1" x14ac:dyDescent="0.15">
      <c r="B48" s="1222"/>
      <c r="C48" s="1223"/>
      <c r="D48" s="106"/>
      <c r="E48" s="1226" t="s">
        <v>40</v>
      </c>
      <c r="F48" s="1226"/>
      <c r="G48" s="1226"/>
      <c r="H48" s="1227"/>
      <c r="I48" s="358" t="s">
        <v>511</v>
      </c>
      <c r="J48" s="359" t="s">
        <v>511</v>
      </c>
      <c r="K48" s="359" t="s">
        <v>511</v>
      </c>
      <c r="L48" s="359" t="s">
        <v>511</v>
      </c>
      <c r="M48" s="360" t="s">
        <v>511</v>
      </c>
    </row>
    <row r="49" spans="2:13" ht="27.75" customHeight="1" x14ac:dyDescent="0.15">
      <c r="B49" s="1224"/>
      <c r="C49" s="1225"/>
      <c r="D49" s="106"/>
      <c r="E49" s="1226" t="s">
        <v>41</v>
      </c>
      <c r="F49" s="1226"/>
      <c r="G49" s="1226"/>
      <c r="H49" s="1227"/>
      <c r="I49" s="358" t="s">
        <v>511</v>
      </c>
      <c r="J49" s="359" t="s">
        <v>511</v>
      </c>
      <c r="K49" s="359" t="s">
        <v>511</v>
      </c>
      <c r="L49" s="359" t="s">
        <v>511</v>
      </c>
      <c r="M49" s="360" t="s">
        <v>511</v>
      </c>
    </row>
    <row r="50" spans="2:13" ht="27.75" customHeight="1" x14ac:dyDescent="0.15">
      <c r="B50" s="1220" t="s">
        <v>42</v>
      </c>
      <c r="C50" s="1221"/>
      <c r="D50" s="109"/>
      <c r="E50" s="1226" t="s">
        <v>43</v>
      </c>
      <c r="F50" s="1226"/>
      <c r="G50" s="1226"/>
      <c r="H50" s="1227"/>
      <c r="I50" s="358">
        <v>1388</v>
      </c>
      <c r="J50" s="359">
        <v>1423</v>
      </c>
      <c r="K50" s="359">
        <v>1458</v>
      </c>
      <c r="L50" s="359">
        <v>1490</v>
      </c>
      <c r="M50" s="360">
        <v>1527</v>
      </c>
    </row>
    <row r="51" spans="2:13" ht="27.75" customHeight="1" x14ac:dyDescent="0.15">
      <c r="B51" s="1222"/>
      <c r="C51" s="1223"/>
      <c r="D51" s="106"/>
      <c r="E51" s="1226" t="s">
        <v>44</v>
      </c>
      <c r="F51" s="1226"/>
      <c r="G51" s="1226"/>
      <c r="H51" s="1227"/>
      <c r="I51" s="358">
        <v>14</v>
      </c>
      <c r="J51" s="359">
        <v>7</v>
      </c>
      <c r="K51" s="359" t="s">
        <v>511</v>
      </c>
      <c r="L51" s="359" t="s">
        <v>511</v>
      </c>
      <c r="M51" s="360" t="s">
        <v>511</v>
      </c>
    </row>
    <row r="52" spans="2:13" ht="27.75" customHeight="1" x14ac:dyDescent="0.15">
      <c r="B52" s="1224"/>
      <c r="C52" s="1225"/>
      <c r="D52" s="106"/>
      <c r="E52" s="1226" t="s">
        <v>45</v>
      </c>
      <c r="F52" s="1226"/>
      <c r="G52" s="1226"/>
      <c r="H52" s="1227"/>
      <c r="I52" s="358">
        <v>2134</v>
      </c>
      <c r="J52" s="359">
        <v>2770</v>
      </c>
      <c r="K52" s="359">
        <v>2955</v>
      </c>
      <c r="L52" s="359">
        <v>3226</v>
      </c>
      <c r="M52" s="360">
        <v>3065</v>
      </c>
    </row>
    <row r="53" spans="2:13" ht="27.75" customHeight="1" thickBot="1" x14ac:dyDescent="0.2">
      <c r="B53" s="1228" t="s">
        <v>46</v>
      </c>
      <c r="C53" s="1229"/>
      <c r="D53" s="110"/>
      <c r="E53" s="1230" t="s">
        <v>47</v>
      </c>
      <c r="F53" s="1230"/>
      <c r="G53" s="1230"/>
      <c r="H53" s="1231"/>
      <c r="I53" s="361">
        <v>-137</v>
      </c>
      <c r="J53" s="362">
        <v>186</v>
      </c>
      <c r="K53" s="362">
        <v>110</v>
      </c>
      <c r="L53" s="362">
        <v>305</v>
      </c>
      <c r="M53" s="363">
        <v>237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gfaeLRCYR9MgDZQ0YYgpVhf8pA7yjHWNkA6QH842asxWFltGW8eV0VDAiQ4WW9b8OeUkCHozvLljn9utnpAtcA==" saltValue="CnMtwbWJSC2NRDq7N37X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AO38" sqref="AO38:BC3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47" t="s">
        <v>50</v>
      </c>
      <c r="D55" s="1247"/>
      <c r="E55" s="1248"/>
      <c r="F55" s="122">
        <v>170</v>
      </c>
      <c r="G55" s="122">
        <v>115</v>
      </c>
      <c r="H55" s="123">
        <v>216</v>
      </c>
    </row>
    <row r="56" spans="2:8" ht="52.5" customHeight="1" x14ac:dyDescent="0.15">
      <c r="B56" s="124"/>
      <c r="C56" s="1249" t="s">
        <v>51</v>
      </c>
      <c r="D56" s="1249"/>
      <c r="E56" s="1250"/>
      <c r="F56" s="125">
        <v>215</v>
      </c>
      <c r="G56" s="125">
        <v>293</v>
      </c>
      <c r="H56" s="126">
        <v>239</v>
      </c>
    </row>
    <row r="57" spans="2:8" ht="53.25" customHeight="1" x14ac:dyDescent="0.15">
      <c r="B57" s="124"/>
      <c r="C57" s="1251" t="s">
        <v>52</v>
      </c>
      <c r="D57" s="1251"/>
      <c r="E57" s="1252"/>
      <c r="F57" s="127">
        <v>1073</v>
      </c>
      <c r="G57" s="127">
        <v>1082</v>
      </c>
      <c r="H57" s="128">
        <v>1073</v>
      </c>
    </row>
    <row r="58" spans="2:8" ht="45.75" customHeight="1" x14ac:dyDescent="0.15">
      <c r="B58" s="129"/>
      <c r="C58" s="1239" t="s">
        <v>583</v>
      </c>
      <c r="D58" s="1240"/>
      <c r="E58" s="1241"/>
      <c r="F58" s="130">
        <v>858</v>
      </c>
      <c r="G58" s="130">
        <v>807</v>
      </c>
      <c r="H58" s="131">
        <v>795</v>
      </c>
    </row>
    <row r="59" spans="2:8" ht="45.75" customHeight="1" x14ac:dyDescent="0.15">
      <c r="B59" s="129"/>
      <c r="C59" s="1239" t="s">
        <v>584</v>
      </c>
      <c r="D59" s="1240"/>
      <c r="E59" s="1241"/>
      <c r="F59" s="130">
        <v>118</v>
      </c>
      <c r="G59" s="130">
        <v>170</v>
      </c>
      <c r="H59" s="131">
        <v>167</v>
      </c>
    </row>
    <row r="60" spans="2:8" ht="45.75" customHeight="1" x14ac:dyDescent="0.15">
      <c r="B60" s="129"/>
      <c r="C60" s="1239" t="s">
        <v>585</v>
      </c>
      <c r="D60" s="1240"/>
      <c r="E60" s="1241"/>
      <c r="F60" s="130">
        <v>48</v>
      </c>
      <c r="G60" s="130">
        <v>61</v>
      </c>
      <c r="H60" s="131">
        <v>72</v>
      </c>
    </row>
    <row r="61" spans="2:8" ht="45.75" customHeight="1" x14ac:dyDescent="0.15">
      <c r="B61" s="129"/>
      <c r="C61" s="1239" t="s">
        <v>587</v>
      </c>
      <c r="D61" s="1240"/>
      <c r="E61" s="1241"/>
      <c r="F61" s="130">
        <v>11</v>
      </c>
      <c r="G61" s="130">
        <v>19</v>
      </c>
      <c r="H61" s="131">
        <v>20</v>
      </c>
    </row>
    <row r="62" spans="2:8" ht="45.75" customHeight="1" thickBot="1" x14ac:dyDescent="0.2">
      <c r="B62" s="132"/>
      <c r="C62" s="1242" t="s">
        <v>586</v>
      </c>
      <c r="D62" s="1243"/>
      <c r="E62" s="1244"/>
      <c r="F62" s="133">
        <v>33</v>
      </c>
      <c r="G62" s="133">
        <v>20</v>
      </c>
      <c r="H62" s="134">
        <v>14</v>
      </c>
    </row>
    <row r="63" spans="2:8" ht="52.5" customHeight="1" thickBot="1" x14ac:dyDescent="0.2">
      <c r="B63" s="135"/>
      <c r="C63" s="1245" t="s">
        <v>53</v>
      </c>
      <c r="D63" s="1245"/>
      <c r="E63" s="1246"/>
      <c r="F63" s="136">
        <v>1458</v>
      </c>
      <c r="G63" s="136">
        <v>1490</v>
      </c>
      <c r="H63" s="137">
        <v>1527</v>
      </c>
    </row>
    <row r="64" spans="2:8" x14ac:dyDescent="0.15"/>
  </sheetData>
  <sheetProtection algorithmName="SHA-512" hashValue="VTDOTHUfT++KmC3LOxUHe2MG2IzDetefk0zI/X7wu38fvjb8fwsyTMqfn3v9UEGq1Bcm+xCH5GL5pFemIfedZg==" saltValue="lnSgsoynLFi4bbH3ohqv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6F0C4-2DB4-47E8-99CD-96E68F58EAA4}">
  <sheetPr>
    <pageSetUpPr fitToPage="1"/>
  </sheetPr>
  <dimension ref="A1:DE85"/>
  <sheetViews>
    <sheetView showGridLines="0" tabSelected="1" topLeftCell="O43" zoomScaleNormal="100" zoomScaleSheetLayoutView="55" workbookViewId="0">
      <selection activeCell="AN73" sqref="AN73:BA76"/>
    </sheetView>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594</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6"/>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ht="13.5" x14ac:dyDescent="0.15">
      <c r="B44" s="365"/>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ht="13.5" x14ac:dyDescent="0.15">
      <c r="B45" s="365"/>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ht="13.5" x14ac:dyDescent="0.15">
      <c r="B46" s="365"/>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ht="13.5" x14ac:dyDescent="0.15">
      <c r="B47" s="365"/>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593</v>
      </c>
    </row>
    <row r="50" spans="1:109" ht="13.5" x14ac:dyDescent="0.15">
      <c r="B50" s="365"/>
      <c r="G50" s="1259"/>
      <c r="H50" s="1259"/>
      <c r="I50" s="1259"/>
      <c r="J50" s="1259"/>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5" t="s">
        <v>553</v>
      </c>
      <c r="BQ50" s="1255"/>
      <c r="BR50" s="1255"/>
      <c r="BS50" s="1255"/>
      <c r="BT50" s="1255"/>
      <c r="BU50" s="1255"/>
      <c r="BV50" s="1255"/>
      <c r="BW50" s="1255"/>
      <c r="BX50" s="1255" t="s">
        <v>554</v>
      </c>
      <c r="BY50" s="1255"/>
      <c r="BZ50" s="1255"/>
      <c r="CA50" s="1255"/>
      <c r="CB50" s="1255"/>
      <c r="CC50" s="1255"/>
      <c r="CD50" s="1255"/>
      <c r="CE50" s="1255"/>
      <c r="CF50" s="1255" t="s">
        <v>555</v>
      </c>
      <c r="CG50" s="1255"/>
      <c r="CH50" s="1255"/>
      <c r="CI50" s="1255"/>
      <c r="CJ50" s="1255"/>
      <c r="CK50" s="1255"/>
      <c r="CL50" s="1255"/>
      <c r="CM50" s="1255"/>
      <c r="CN50" s="1255" t="s">
        <v>556</v>
      </c>
      <c r="CO50" s="1255"/>
      <c r="CP50" s="1255"/>
      <c r="CQ50" s="1255"/>
      <c r="CR50" s="1255"/>
      <c r="CS50" s="1255"/>
      <c r="CT50" s="1255"/>
      <c r="CU50" s="1255"/>
      <c r="CV50" s="1255" t="s">
        <v>557</v>
      </c>
      <c r="CW50" s="1255"/>
      <c r="CX50" s="1255"/>
      <c r="CY50" s="1255"/>
      <c r="CZ50" s="1255"/>
      <c r="DA50" s="1255"/>
      <c r="DB50" s="1255"/>
      <c r="DC50" s="1255"/>
    </row>
    <row r="51" spans="1:109" ht="13.5" customHeight="1" x14ac:dyDescent="0.15">
      <c r="B51" s="365"/>
      <c r="G51" s="1264"/>
      <c r="H51" s="1264"/>
      <c r="I51" s="1275"/>
      <c r="J51" s="1275"/>
      <c r="K51" s="1260"/>
      <c r="L51" s="1260"/>
      <c r="M51" s="1260"/>
      <c r="N51" s="1260"/>
      <c r="AM51" s="371"/>
      <c r="AN51" s="1256" t="s">
        <v>592</v>
      </c>
      <c r="AO51" s="1256"/>
      <c r="AP51" s="1256"/>
      <c r="AQ51" s="1256"/>
      <c r="AR51" s="1256"/>
      <c r="AS51" s="1256"/>
      <c r="AT51" s="1256"/>
      <c r="AU51" s="1256"/>
      <c r="AV51" s="1256"/>
      <c r="AW51" s="1256"/>
      <c r="AX51" s="1256"/>
      <c r="AY51" s="1256"/>
      <c r="AZ51" s="1256"/>
      <c r="BA51" s="1256"/>
      <c r="BB51" s="1256" t="s">
        <v>590</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v>19.399999999999999</v>
      </c>
      <c r="BY51" s="1253"/>
      <c r="BZ51" s="1253"/>
      <c r="CA51" s="1253"/>
      <c r="CB51" s="1253"/>
      <c r="CC51" s="1253"/>
      <c r="CD51" s="1253"/>
      <c r="CE51" s="1253"/>
      <c r="CF51" s="1265"/>
      <c r="CG51" s="1253"/>
      <c r="CH51" s="1253"/>
      <c r="CI51" s="1253"/>
      <c r="CJ51" s="1253"/>
      <c r="CK51" s="1253"/>
      <c r="CL51" s="1253"/>
      <c r="CM51" s="1253"/>
      <c r="CN51" s="1265"/>
      <c r="CO51" s="1253"/>
      <c r="CP51" s="1253"/>
      <c r="CQ51" s="1253"/>
      <c r="CR51" s="1253"/>
      <c r="CS51" s="1253"/>
      <c r="CT51" s="1253"/>
      <c r="CU51" s="1253"/>
      <c r="CV51" s="1265"/>
      <c r="CW51" s="1253"/>
      <c r="CX51" s="1253"/>
      <c r="CY51" s="1253"/>
      <c r="CZ51" s="1253"/>
      <c r="DA51" s="1253"/>
      <c r="DB51" s="1253"/>
      <c r="DC51" s="1253"/>
    </row>
    <row r="52" spans="1:109" ht="13.5" x14ac:dyDescent="0.15">
      <c r="B52" s="365"/>
      <c r="G52" s="1264"/>
      <c r="H52" s="1264"/>
      <c r="I52" s="1275"/>
      <c r="J52" s="1275"/>
      <c r="K52" s="1260"/>
      <c r="L52" s="1260"/>
      <c r="M52" s="1260"/>
      <c r="N52" s="1260"/>
      <c r="AM52" s="37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x14ac:dyDescent="0.15">
      <c r="A53" s="379"/>
      <c r="B53" s="365"/>
      <c r="G53" s="1264"/>
      <c r="H53" s="1264"/>
      <c r="I53" s="1259"/>
      <c r="J53" s="1259"/>
      <c r="K53" s="1260"/>
      <c r="L53" s="1260"/>
      <c r="M53" s="1260"/>
      <c r="N53" s="1260"/>
      <c r="AM53" s="371"/>
      <c r="AN53" s="1256"/>
      <c r="AO53" s="1256"/>
      <c r="AP53" s="1256"/>
      <c r="AQ53" s="1256"/>
      <c r="AR53" s="1256"/>
      <c r="AS53" s="1256"/>
      <c r="AT53" s="1256"/>
      <c r="AU53" s="1256"/>
      <c r="AV53" s="1256"/>
      <c r="AW53" s="1256"/>
      <c r="AX53" s="1256"/>
      <c r="AY53" s="1256"/>
      <c r="AZ53" s="1256"/>
      <c r="BA53" s="1256"/>
      <c r="BB53" s="1256" t="s">
        <v>596</v>
      </c>
      <c r="BC53" s="1256"/>
      <c r="BD53" s="1256"/>
      <c r="BE53" s="1256"/>
      <c r="BF53" s="1256"/>
      <c r="BG53" s="1256"/>
      <c r="BH53" s="1256"/>
      <c r="BI53" s="1256"/>
      <c r="BJ53" s="1256"/>
      <c r="BK53" s="1256"/>
      <c r="BL53" s="1256"/>
      <c r="BM53" s="1256"/>
      <c r="BN53" s="1256"/>
      <c r="BO53" s="1256"/>
      <c r="BP53" s="1253">
        <v>69</v>
      </c>
      <c r="BQ53" s="1253"/>
      <c r="BR53" s="1253"/>
      <c r="BS53" s="1253"/>
      <c r="BT53" s="1253"/>
      <c r="BU53" s="1253"/>
      <c r="BV53" s="1253"/>
      <c r="BW53" s="1253"/>
      <c r="BX53" s="1253">
        <v>62.4</v>
      </c>
      <c r="BY53" s="1253"/>
      <c r="BZ53" s="1253"/>
      <c r="CA53" s="1253"/>
      <c r="CB53" s="1253"/>
      <c r="CC53" s="1253"/>
      <c r="CD53" s="1253"/>
      <c r="CE53" s="1253"/>
      <c r="CF53" s="1265"/>
      <c r="CG53" s="1253"/>
      <c r="CH53" s="1253"/>
      <c r="CI53" s="1253"/>
      <c r="CJ53" s="1253"/>
      <c r="CK53" s="1253"/>
      <c r="CL53" s="1253"/>
      <c r="CM53" s="1253"/>
      <c r="CN53" s="1265"/>
      <c r="CO53" s="1253"/>
      <c r="CP53" s="1253"/>
      <c r="CQ53" s="1253"/>
      <c r="CR53" s="1253"/>
      <c r="CS53" s="1253"/>
      <c r="CT53" s="1253"/>
      <c r="CU53" s="1253"/>
      <c r="CV53" s="1265"/>
      <c r="CW53" s="1253"/>
      <c r="CX53" s="1253"/>
      <c r="CY53" s="1253"/>
      <c r="CZ53" s="1253"/>
      <c r="DA53" s="1253"/>
      <c r="DB53" s="1253"/>
      <c r="DC53" s="1253"/>
    </row>
    <row r="54" spans="1:109" ht="13.5" x14ac:dyDescent="0.15">
      <c r="A54" s="379"/>
      <c r="B54" s="365"/>
      <c r="G54" s="1264"/>
      <c r="H54" s="1264"/>
      <c r="I54" s="1259"/>
      <c r="J54" s="1259"/>
      <c r="K54" s="1260"/>
      <c r="L54" s="1260"/>
      <c r="M54" s="1260"/>
      <c r="N54" s="1260"/>
      <c r="AM54" s="37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x14ac:dyDescent="0.15">
      <c r="A55" s="379"/>
      <c r="B55" s="365"/>
      <c r="G55" s="1259"/>
      <c r="H55" s="1259"/>
      <c r="I55" s="1259"/>
      <c r="J55" s="1259"/>
      <c r="K55" s="1260"/>
      <c r="L55" s="1260"/>
      <c r="M55" s="1260"/>
      <c r="N55" s="1260"/>
      <c r="AN55" s="1255" t="s">
        <v>591</v>
      </c>
      <c r="AO55" s="1255"/>
      <c r="AP55" s="1255"/>
      <c r="AQ55" s="1255"/>
      <c r="AR55" s="1255"/>
      <c r="AS55" s="1255"/>
      <c r="AT55" s="1255"/>
      <c r="AU55" s="1255"/>
      <c r="AV55" s="1255"/>
      <c r="AW55" s="1255"/>
      <c r="AX55" s="1255"/>
      <c r="AY55" s="1255"/>
      <c r="AZ55" s="1255"/>
      <c r="BA55" s="1255"/>
      <c r="BB55" s="1256" t="s">
        <v>590</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65"/>
      <c r="CG55" s="1253"/>
      <c r="CH55" s="1253"/>
      <c r="CI55" s="1253"/>
      <c r="CJ55" s="1253"/>
      <c r="CK55" s="1253"/>
      <c r="CL55" s="1253"/>
      <c r="CM55" s="1253"/>
      <c r="CN55" s="1265"/>
      <c r="CO55" s="1253"/>
      <c r="CP55" s="1253"/>
      <c r="CQ55" s="1253"/>
      <c r="CR55" s="1253"/>
      <c r="CS55" s="1253"/>
      <c r="CT55" s="1253"/>
      <c r="CU55" s="1253"/>
      <c r="CV55" s="1265"/>
      <c r="CW55" s="1253"/>
      <c r="CX55" s="1253"/>
      <c r="CY55" s="1253"/>
      <c r="CZ55" s="1253"/>
      <c r="DA55" s="1253"/>
      <c r="DB55" s="1253"/>
      <c r="DC55" s="1253"/>
    </row>
    <row r="56" spans="1:109" ht="13.5" x14ac:dyDescent="0.15">
      <c r="A56" s="379"/>
      <c r="B56" s="365"/>
      <c r="G56" s="1259"/>
      <c r="H56" s="1259"/>
      <c r="I56" s="1259"/>
      <c r="J56" s="1259"/>
      <c r="K56" s="1260"/>
      <c r="L56" s="1260"/>
      <c r="M56" s="1260"/>
      <c r="N56" s="1260"/>
      <c r="AN56" s="1255"/>
      <c r="AO56" s="1255"/>
      <c r="AP56" s="1255"/>
      <c r="AQ56" s="1255"/>
      <c r="AR56" s="1255"/>
      <c r="AS56" s="1255"/>
      <c r="AT56" s="1255"/>
      <c r="AU56" s="1255"/>
      <c r="AV56" s="1255"/>
      <c r="AW56" s="1255"/>
      <c r="AX56" s="1255"/>
      <c r="AY56" s="1255"/>
      <c r="AZ56" s="1255"/>
      <c r="BA56" s="1255"/>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5" x14ac:dyDescent="0.15">
      <c r="B57" s="385"/>
      <c r="G57" s="1259"/>
      <c r="H57" s="1259"/>
      <c r="I57" s="1257"/>
      <c r="J57" s="1257"/>
      <c r="K57" s="1260"/>
      <c r="L57" s="1260"/>
      <c r="M57" s="1260"/>
      <c r="N57" s="1260"/>
      <c r="AM57" s="364"/>
      <c r="AN57" s="1255"/>
      <c r="AO57" s="1255"/>
      <c r="AP57" s="1255"/>
      <c r="AQ57" s="1255"/>
      <c r="AR57" s="1255"/>
      <c r="AS57" s="1255"/>
      <c r="AT57" s="1255"/>
      <c r="AU57" s="1255"/>
      <c r="AV57" s="1255"/>
      <c r="AW57" s="1255"/>
      <c r="AX57" s="1255"/>
      <c r="AY57" s="1255"/>
      <c r="AZ57" s="1255"/>
      <c r="BA57" s="1255"/>
      <c r="BB57" s="1256" t="s">
        <v>596</v>
      </c>
      <c r="BC57" s="1256"/>
      <c r="BD57" s="1256"/>
      <c r="BE57" s="1256"/>
      <c r="BF57" s="1256"/>
      <c r="BG57" s="1256"/>
      <c r="BH57" s="1256"/>
      <c r="BI57" s="1256"/>
      <c r="BJ57" s="1256"/>
      <c r="BK57" s="1256"/>
      <c r="BL57" s="1256"/>
      <c r="BM57" s="1256"/>
      <c r="BN57" s="1256"/>
      <c r="BO57" s="1256"/>
      <c r="BP57" s="1253">
        <v>61.8</v>
      </c>
      <c r="BQ57" s="1253"/>
      <c r="BR57" s="1253"/>
      <c r="BS57" s="1253"/>
      <c r="BT57" s="1253"/>
      <c r="BU57" s="1253"/>
      <c r="BV57" s="1253"/>
      <c r="BW57" s="1253"/>
      <c r="BX57" s="1253">
        <v>63.1</v>
      </c>
      <c r="BY57" s="1253"/>
      <c r="BZ57" s="1253"/>
      <c r="CA57" s="1253"/>
      <c r="CB57" s="1253"/>
      <c r="CC57" s="1253"/>
      <c r="CD57" s="1253"/>
      <c r="CE57" s="1253"/>
      <c r="CF57" s="1265"/>
      <c r="CG57" s="1253"/>
      <c r="CH57" s="1253"/>
      <c r="CI57" s="1253"/>
      <c r="CJ57" s="1253"/>
      <c r="CK57" s="1253"/>
      <c r="CL57" s="1253"/>
      <c r="CM57" s="1253"/>
      <c r="CN57" s="1265"/>
      <c r="CO57" s="1253"/>
      <c r="CP57" s="1253"/>
      <c r="CQ57" s="1253"/>
      <c r="CR57" s="1253"/>
      <c r="CS57" s="1253"/>
      <c r="CT57" s="1253"/>
      <c r="CU57" s="1253"/>
      <c r="CV57" s="1265"/>
      <c r="CW57" s="1253"/>
      <c r="CX57" s="1253"/>
      <c r="CY57" s="1253"/>
      <c r="CZ57" s="1253"/>
      <c r="DA57" s="1253"/>
      <c r="DB57" s="1253"/>
      <c r="DC57" s="1253"/>
      <c r="DD57" s="390"/>
      <c r="DE57" s="385"/>
    </row>
    <row r="58" spans="1:109" s="379" customFormat="1" ht="13.5" x14ac:dyDescent="0.15">
      <c r="A58" s="364"/>
      <c r="B58" s="385"/>
      <c r="G58" s="1259"/>
      <c r="H58" s="1259"/>
      <c r="I58" s="1257"/>
      <c r="J58" s="1257"/>
      <c r="K58" s="1260"/>
      <c r="L58" s="1260"/>
      <c r="M58" s="1260"/>
      <c r="N58" s="1260"/>
      <c r="AM58" s="364"/>
      <c r="AN58" s="1255"/>
      <c r="AO58" s="1255"/>
      <c r="AP58" s="1255"/>
      <c r="AQ58" s="1255"/>
      <c r="AR58" s="1255"/>
      <c r="AS58" s="1255"/>
      <c r="AT58" s="1255"/>
      <c r="AU58" s="1255"/>
      <c r="AV58" s="1255"/>
      <c r="AW58" s="1255"/>
      <c r="AX58" s="1255"/>
      <c r="AY58" s="1255"/>
      <c r="AZ58" s="1255"/>
      <c r="BA58" s="1255"/>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595</v>
      </c>
    </row>
    <row r="64" spans="1:109" ht="13.5" x14ac:dyDescent="0.15">
      <c r="B64" s="365"/>
      <c r="G64" s="380"/>
      <c r="I64" s="382"/>
      <c r="J64" s="382"/>
      <c r="K64" s="382"/>
      <c r="L64" s="382"/>
      <c r="M64" s="382"/>
      <c r="N64" s="381"/>
      <c r="AM64" s="380"/>
      <c r="AN64" s="380" t="s">
        <v>594</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6" t="s">
        <v>598</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ht="13.5" x14ac:dyDescent="0.15">
      <c r="B66" s="365"/>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ht="13.5" x14ac:dyDescent="0.15">
      <c r="B67" s="365"/>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ht="13.5" x14ac:dyDescent="0.15">
      <c r="B68" s="365"/>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ht="13.5" x14ac:dyDescent="0.15">
      <c r="B69" s="365"/>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593</v>
      </c>
    </row>
    <row r="72" spans="2:107" ht="13.5" x14ac:dyDescent="0.15">
      <c r="B72" s="365"/>
      <c r="G72" s="1259"/>
      <c r="H72" s="1259"/>
      <c r="I72" s="1259"/>
      <c r="J72" s="1259"/>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5" t="s">
        <v>553</v>
      </c>
      <c r="BQ72" s="1255"/>
      <c r="BR72" s="1255"/>
      <c r="BS72" s="1255"/>
      <c r="BT72" s="1255"/>
      <c r="BU72" s="1255"/>
      <c r="BV72" s="1255"/>
      <c r="BW72" s="1255"/>
      <c r="BX72" s="1255" t="s">
        <v>554</v>
      </c>
      <c r="BY72" s="1255"/>
      <c r="BZ72" s="1255"/>
      <c r="CA72" s="1255"/>
      <c r="CB72" s="1255"/>
      <c r="CC72" s="1255"/>
      <c r="CD72" s="1255"/>
      <c r="CE72" s="1255"/>
      <c r="CF72" s="1255" t="s">
        <v>555</v>
      </c>
      <c r="CG72" s="1255"/>
      <c r="CH72" s="1255"/>
      <c r="CI72" s="1255"/>
      <c r="CJ72" s="1255"/>
      <c r="CK72" s="1255"/>
      <c r="CL72" s="1255"/>
      <c r="CM72" s="1255"/>
      <c r="CN72" s="1255" t="s">
        <v>556</v>
      </c>
      <c r="CO72" s="1255"/>
      <c r="CP72" s="1255"/>
      <c r="CQ72" s="1255"/>
      <c r="CR72" s="1255"/>
      <c r="CS72" s="1255"/>
      <c r="CT72" s="1255"/>
      <c r="CU72" s="1255"/>
      <c r="CV72" s="1255" t="s">
        <v>557</v>
      </c>
      <c r="CW72" s="1255"/>
      <c r="CX72" s="1255"/>
      <c r="CY72" s="1255"/>
      <c r="CZ72" s="1255"/>
      <c r="DA72" s="1255"/>
      <c r="DB72" s="1255"/>
      <c r="DC72" s="1255"/>
    </row>
    <row r="73" spans="2:107" ht="13.5" x14ac:dyDescent="0.15">
      <c r="B73" s="365"/>
      <c r="G73" s="1264"/>
      <c r="H73" s="1264"/>
      <c r="I73" s="1264"/>
      <c r="J73" s="1264"/>
      <c r="K73" s="1254"/>
      <c r="L73" s="1254"/>
      <c r="M73" s="1254"/>
      <c r="N73" s="1254"/>
      <c r="AM73" s="371"/>
      <c r="AN73" s="1256" t="s">
        <v>592</v>
      </c>
      <c r="AO73" s="1256"/>
      <c r="AP73" s="1256"/>
      <c r="AQ73" s="1256"/>
      <c r="AR73" s="1256"/>
      <c r="AS73" s="1256"/>
      <c r="AT73" s="1256"/>
      <c r="AU73" s="1256"/>
      <c r="AV73" s="1256"/>
      <c r="AW73" s="1256"/>
      <c r="AX73" s="1256"/>
      <c r="AY73" s="1256"/>
      <c r="AZ73" s="1256"/>
      <c r="BA73" s="1256"/>
      <c r="BB73" s="1256" t="s">
        <v>590</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v>19.399999999999999</v>
      </c>
      <c r="BY73" s="1253"/>
      <c r="BZ73" s="1253"/>
      <c r="CA73" s="1253"/>
      <c r="CB73" s="1253"/>
      <c r="CC73" s="1253"/>
      <c r="CD73" s="1253"/>
      <c r="CE73" s="1253"/>
      <c r="CF73" s="1253">
        <v>10.6</v>
      </c>
      <c r="CG73" s="1253"/>
      <c r="CH73" s="1253"/>
      <c r="CI73" s="1253"/>
      <c r="CJ73" s="1253"/>
      <c r="CK73" s="1253"/>
      <c r="CL73" s="1253"/>
      <c r="CM73" s="1253"/>
      <c r="CN73" s="1253">
        <v>26.6</v>
      </c>
      <c r="CO73" s="1253"/>
      <c r="CP73" s="1253"/>
      <c r="CQ73" s="1253"/>
      <c r="CR73" s="1253"/>
      <c r="CS73" s="1253"/>
      <c r="CT73" s="1253"/>
      <c r="CU73" s="1253"/>
      <c r="CV73" s="1253">
        <v>21.3</v>
      </c>
      <c r="CW73" s="1253"/>
      <c r="CX73" s="1253"/>
      <c r="CY73" s="1253"/>
      <c r="CZ73" s="1253"/>
      <c r="DA73" s="1253"/>
      <c r="DB73" s="1253"/>
      <c r="DC73" s="1253"/>
    </row>
    <row r="74" spans="2:107" ht="13.5" x14ac:dyDescent="0.15">
      <c r="B74" s="365"/>
      <c r="G74" s="1264"/>
      <c r="H74" s="1264"/>
      <c r="I74" s="1264"/>
      <c r="J74" s="1264"/>
      <c r="K74" s="1254"/>
      <c r="L74" s="1254"/>
      <c r="M74" s="1254"/>
      <c r="N74" s="1254"/>
      <c r="AM74" s="37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x14ac:dyDescent="0.15">
      <c r="B75" s="365"/>
      <c r="G75" s="1264"/>
      <c r="H75" s="1264"/>
      <c r="I75" s="1259"/>
      <c r="J75" s="1259"/>
      <c r="K75" s="1260"/>
      <c r="L75" s="1260"/>
      <c r="M75" s="1260"/>
      <c r="N75" s="1260"/>
      <c r="AM75" s="371"/>
      <c r="AN75" s="1256"/>
      <c r="AO75" s="1256"/>
      <c r="AP75" s="1256"/>
      <c r="AQ75" s="1256"/>
      <c r="AR75" s="1256"/>
      <c r="AS75" s="1256"/>
      <c r="AT75" s="1256"/>
      <c r="AU75" s="1256"/>
      <c r="AV75" s="1256"/>
      <c r="AW75" s="1256"/>
      <c r="AX75" s="1256"/>
      <c r="AY75" s="1256"/>
      <c r="AZ75" s="1256"/>
      <c r="BA75" s="1256"/>
      <c r="BB75" s="1256" t="s">
        <v>589</v>
      </c>
      <c r="BC75" s="1256"/>
      <c r="BD75" s="1256"/>
      <c r="BE75" s="1256"/>
      <c r="BF75" s="1256"/>
      <c r="BG75" s="1256"/>
      <c r="BH75" s="1256"/>
      <c r="BI75" s="1256"/>
      <c r="BJ75" s="1256"/>
      <c r="BK75" s="1256"/>
      <c r="BL75" s="1256"/>
      <c r="BM75" s="1256"/>
      <c r="BN75" s="1256"/>
      <c r="BO75" s="1256"/>
      <c r="BP75" s="1253">
        <v>8.5</v>
      </c>
      <c r="BQ75" s="1253"/>
      <c r="BR75" s="1253"/>
      <c r="BS75" s="1253"/>
      <c r="BT75" s="1253"/>
      <c r="BU75" s="1253"/>
      <c r="BV75" s="1253"/>
      <c r="BW75" s="1253"/>
      <c r="BX75" s="1253">
        <v>8.8000000000000007</v>
      </c>
      <c r="BY75" s="1253"/>
      <c r="BZ75" s="1253"/>
      <c r="CA75" s="1253"/>
      <c r="CB75" s="1253"/>
      <c r="CC75" s="1253"/>
      <c r="CD75" s="1253"/>
      <c r="CE75" s="1253"/>
      <c r="CF75" s="1253">
        <v>9.8000000000000007</v>
      </c>
      <c r="CG75" s="1253"/>
      <c r="CH75" s="1253"/>
      <c r="CI75" s="1253"/>
      <c r="CJ75" s="1253"/>
      <c r="CK75" s="1253"/>
      <c r="CL75" s="1253"/>
      <c r="CM75" s="1253"/>
      <c r="CN75" s="1253">
        <v>10.6</v>
      </c>
      <c r="CO75" s="1253"/>
      <c r="CP75" s="1253"/>
      <c r="CQ75" s="1253"/>
      <c r="CR75" s="1253"/>
      <c r="CS75" s="1253"/>
      <c r="CT75" s="1253"/>
      <c r="CU75" s="1253"/>
      <c r="CV75" s="1253">
        <v>12.7</v>
      </c>
      <c r="CW75" s="1253"/>
      <c r="CX75" s="1253"/>
      <c r="CY75" s="1253"/>
      <c r="CZ75" s="1253"/>
      <c r="DA75" s="1253"/>
      <c r="DB75" s="1253"/>
      <c r="DC75" s="1253"/>
    </row>
    <row r="76" spans="2:107" ht="13.5" x14ac:dyDescent="0.15">
      <c r="B76" s="365"/>
      <c r="G76" s="1264"/>
      <c r="H76" s="1264"/>
      <c r="I76" s="1259"/>
      <c r="J76" s="1259"/>
      <c r="K76" s="1260"/>
      <c r="L76" s="1260"/>
      <c r="M76" s="1260"/>
      <c r="N76" s="1260"/>
      <c r="AM76" s="37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x14ac:dyDescent="0.15">
      <c r="B77" s="365"/>
      <c r="G77" s="1259"/>
      <c r="H77" s="1259"/>
      <c r="I77" s="1259"/>
      <c r="J77" s="1259"/>
      <c r="K77" s="1254"/>
      <c r="L77" s="1254"/>
      <c r="M77" s="1254"/>
      <c r="N77" s="1254"/>
      <c r="AN77" s="1255" t="s">
        <v>591</v>
      </c>
      <c r="AO77" s="1255"/>
      <c r="AP77" s="1255"/>
      <c r="AQ77" s="1255"/>
      <c r="AR77" s="1255"/>
      <c r="AS77" s="1255"/>
      <c r="AT77" s="1255"/>
      <c r="AU77" s="1255"/>
      <c r="AV77" s="1255"/>
      <c r="AW77" s="1255"/>
      <c r="AX77" s="1255"/>
      <c r="AY77" s="1255"/>
      <c r="AZ77" s="1255"/>
      <c r="BA77" s="1255"/>
      <c r="BB77" s="1256" t="s">
        <v>590</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5" x14ac:dyDescent="0.15">
      <c r="B78" s="365"/>
      <c r="G78" s="1259"/>
      <c r="H78" s="1259"/>
      <c r="I78" s="1259"/>
      <c r="J78" s="1259"/>
      <c r="K78" s="1254"/>
      <c r="L78" s="1254"/>
      <c r="M78" s="1254"/>
      <c r="N78" s="1254"/>
      <c r="AN78" s="1255"/>
      <c r="AO78" s="1255"/>
      <c r="AP78" s="1255"/>
      <c r="AQ78" s="1255"/>
      <c r="AR78" s="1255"/>
      <c r="AS78" s="1255"/>
      <c r="AT78" s="1255"/>
      <c r="AU78" s="1255"/>
      <c r="AV78" s="1255"/>
      <c r="AW78" s="1255"/>
      <c r="AX78" s="1255"/>
      <c r="AY78" s="1255"/>
      <c r="AZ78" s="1255"/>
      <c r="BA78" s="1255"/>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x14ac:dyDescent="0.15">
      <c r="B79" s="365"/>
      <c r="G79" s="1259"/>
      <c r="H79" s="1259"/>
      <c r="I79" s="1257"/>
      <c r="J79" s="1257"/>
      <c r="K79" s="1258"/>
      <c r="L79" s="1258"/>
      <c r="M79" s="1258"/>
      <c r="N79" s="1258"/>
      <c r="AN79" s="1255"/>
      <c r="AO79" s="1255"/>
      <c r="AP79" s="1255"/>
      <c r="AQ79" s="1255"/>
      <c r="AR79" s="1255"/>
      <c r="AS79" s="1255"/>
      <c r="AT79" s="1255"/>
      <c r="AU79" s="1255"/>
      <c r="AV79" s="1255"/>
      <c r="AW79" s="1255"/>
      <c r="AX79" s="1255"/>
      <c r="AY79" s="1255"/>
      <c r="AZ79" s="1255"/>
      <c r="BA79" s="1255"/>
      <c r="BB79" s="1256" t="s">
        <v>589</v>
      </c>
      <c r="BC79" s="1256"/>
      <c r="BD79" s="1256"/>
      <c r="BE79" s="1256"/>
      <c r="BF79" s="1256"/>
      <c r="BG79" s="1256"/>
      <c r="BH79" s="1256"/>
      <c r="BI79" s="1256"/>
      <c r="BJ79" s="1256"/>
      <c r="BK79" s="1256"/>
      <c r="BL79" s="1256"/>
      <c r="BM79" s="1256"/>
      <c r="BN79" s="1256"/>
      <c r="BO79" s="1256"/>
      <c r="BP79" s="1253">
        <v>5.3</v>
      </c>
      <c r="BQ79" s="1253"/>
      <c r="BR79" s="1253"/>
      <c r="BS79" s="1253"/>
      <c r="BT79" s="1253"/>
      <c r="BU79" s="1253"/>
      <c r="BV79" s="1253"/>
      <c r="BW79" s="1253"/>
      <c r="BX79" s="1253">
        <v>5.8</v>
      </c>
      <c r="BY79" s="1253"/>
      <c r="BZ79" s="1253"/>
      <c r="CA79" s="1253"/>
      <c r="CB79" s="1253"/>
      <c r="CC79" s="1253"/>
      <c r="CD79" s="1253"/>
      <c r="CE79" s="1253"/>
      <c r="CF79" s="1253">
        <v>5.8</v>
      </c>
      <c r="CG79" s="1253"/>
      <c r="CH79" s="1253"/>
      <c r="CI79" s="1253"/>
      <c r="CJ79" s="1253"/>
      <c r="CK79" s="1253"/>
      <c r="CL79" s="1253"/>
      <c r="CM79" s="1253"/>
      <c r="CN79" s="1253">
        <v>6.1</v>
      </c>
      <c r="CO79" s="1253"/>
      <c r="CP79" s="1253"/>
      <c r="CQ79" s="1253"/>
      <c r="CR79" s="1253"/>
      <c r="CS79" s="1253"/>
      <c r="CT79" s="1253"/>
      <c r="CU79" s="1253"/>
      <c r="CV79" s="1253">
        <v>6.4</v>
      </c>
      <c r="CW79" s="1253"/>
      <c r="CX79" s="1253"/>
      <c r="CY79" s="1253"/>
      <c r="CZ79" s="1253"/>
      <c r="DA79" s="1253"/>
      <c r="DB79" s="1253"/>
      <c r="DC79" s="1253"/>
    </row>
    <row r="80" spans="2:107" ht="13.5" x14ac:dyDescent="0.15">
      <c r="B80" s="365"/>
      <c r="G80" s="1259"/>
      <c r="H80" s="1259"/>
      <c r="I80" s="1257"/>
      <c r="J80" s="1257"/>
      <c r="K80" s="1258"/>
      <c r="L80" s="1258"/>
      <c r="M80" s="1258"/>
      <c r="N80" s="1258"/>
      <c r="AN80" s="1255"/>
      <c r="AO80" s="1255"/>
      <c r="AP80" s="1255"/>
      <c r="AQ80" s="1255"/>
      <c r="AR80" s="1255"/>
      <c r="AS80" s="1255"/>
      <c r="AT80" s="1255"/>
      <c r="AU80" s="1255"/>
      <c r="AV80" s="1255"/>
      <c r="AW80" s="1255"/>
      <c r="AX80" s="1255"/>
      <c r="AY80" s="1255"/>
      <c r="AZ80" s="1255"/>
      <c r="BA80" s="1255"/>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dB5eSIkbAkUn5ke9LrTj7b2sggoVf7Y7z059ncYFKcK1XocJilCrAkQ5KnSOYn+ST5dkU6+ecY1OFWJDQqHK2g==" saltValue="qCqY53sOiK8RPkVrDk2G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4A684-C891-4AF0-9B8D-7B6C3D4AD37C}">
  <sheetPr>
    <pageSetUpPr fitToPage="1"/>
  </sheetPr>
  <dimension ref="A1:DR125"/>
  <sheetViews>
    <sheetView showGridLines="0" topLeftCell="A91"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XaCX5fhGkTcYW6yGN4yFYpfiu6Bp3T7Yf8qYNxpnOtfWDn5k9qE/C9PMSXjJcuwvw9JOpsIPdRoGEPJsdwv7Q==" saltValue="DLkf+uuRNOJZtcy2kSiz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3383E-5158-4A5D-9F66-CCED20673F4C}">
  <sheetPr>
    <pageSetUpPr fitToPage="1"/>
  </sheetPr>
  <dimension ref="A1:DR125"/>
  <sheetViews>
    <sheetView showGridLines="0" topLeftCell="A85" zoomScaleNormal="100" zoomScaleSheetLayoutView="55" workbookViewId="0">
      <selection activeCell="AD107" sqref="AD10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T1jQpnsqg7vT7YlItASG7MAbacBnDTv5v7C7BBVljokpmlDpOGcepn0sgC7S5AC9zpgNXFeS/W6ITqzlUe3jXg==" saltValue="TG7S2sHq/n4KyJlR1uwn4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550</v>
      </c>
      <c r="G2" s="151"/>
      <c r="H2" s="152"/>
    </row>
    <row r="3" spans="1:8" x14ac:dyDescent="0.15">
      <c r="A3" s="148" t="s">
        <v>543</v>
      </c>
      <c r="B3" s="153"/>
      <c r="C3" s="154"/>
      <c r="D3" s="155">
        <v>588732</v>
      </c>
      <c r="E3" s="156"/>
      <c r="F3" s="157">
        <v>228215</v>
      </c>
      <c r="G3" s="158"/>
      <c r="H3" s="159"/>
    </row>
    <row r="4" spans="1:8" x14ac:dyDescent="0.15">
      <c r="A4" s="160"/>
      <c r="B4" s="161"/>
      <c r="C4" s="162"/>
      <c r="D4" s="163">
        <v>38303</v>
      </c>
      <c r="E4" s="164"/>
      <c r="F4" s="165">
        <v>117571</v>
      </c>
      <c r="G4" s="166"/>
      <c r="H4" s="167"/>
    </row>
    <row r="5" spans="1:8" x14ac:dyDescent="0.15">
      <c r="A5" s="148" t="s">
        <v>545</v>
      </c>
      <c r="B5" s="153"/>
      <c r="C5" s="154"/>
      <c r="D5" s="155">
        <v>1068814</v>
      </c>
      <c r="E5" s="156"/>
      <c r="F5" s="157">
        <v>264232</v>
      </c>
      <c r="G5" s="158"/>
      <c r="H5" s="159"/>
    </row>
    <row r="6" spans="1:8" x14ac:dyDescent="0.15">
      <c r="A6" s="160"/>
      <c r="B6" s="161"/>
      <c r="C6" s="162"/>
      <c r="D6" s="163">
        <v>783961</v>
      </c>
      <c r="E6" s="164"/>
      <c r="F6" s="165">
        <v>133959</v>
      </c>
      <c r="G6" s="166"/>
      <c r="H6" s="167"/>
    </row>
    <row r="7" spans="1:8" x14ac:dyDescent="0.15">
      <c r="A7" s="148" t="s">
        <v>546</v>
      </c>
      <c r="B7" s="153"/>
      <c r="C7" s="154"/>
      <c r="D7" s="155">
        <v>636199</v>
      </c>
      <c r="E7" s="156"/>
      <c r="F7" s="157">
        <v>263613</v>
      </c>
      <c r="G7" s="158"/>
      <c r="H7" s="159"/>
    </row>
    <row r="8" spans="1:8" x14ac:dyDescent="0.15">
      <c r="A8" s="160"/>
      <c r="B8" s="161"/>
      <c r="C8" s="162"/>
      <c r="D8" s="163">
        <v>251170</v>
      </c>
      <c r="E8" s="164"/>
      <c r="F8" s="165">
        <v>128823</v>
      </c>
      <c r="G8" s="166"/>
      <c r="H8" s="167"/>
    </row>
    <row r="9" spans="1:8" x14ac:dyDescent="0.15">
      <c r="A9" s="148" t="s">
        <v>547</v>
      </c>
      <c r="B9" s="153"/>
      <c r="C9" s="154"/>
      <c r="D9" s="155">
        <v>899807</v>
      </c>
      <c r="E9" s="156"/>
      <c r="F9" s="157">
        <v>330026</v>
      </c>
      <c r="G9" s="158"/>
      <c r="H9" s="159"/>
    </row>
    <row r="10" spans="1:8" x14ac:dyDescent="0.15">
      <c r="A10" s="160"/>
      <c r="B10" s="161"/>
      <c r="C10" s="162"/>
      <c r="D10" s="163">
        <v>660632</v>
      </c>
      <c r="E10" s="164"/>
      <c r="F10" s="165">
        <v>141075</v>
      </c>
      <c r="G10" s="166"/>
      <c r="H10" s="167"/>
    </row>
    <row r="11" spans="1:8" x14ac:dyDescent="0.15">
      <c r="A11" s="148" t="s">
        <v>548</v>
      </c>
      <c r="B11" s="153"/>
      <c r="C11" s="154"/>
      <c r="D11" s="155">
        <v>331787</v>
      </c>
      <c r="E11" s="156"/>
      <c r="F11" s="157">
        <v>278179</v>
      </c>
      <c r="G11" s="158"/>
      <c r="H11" s="159"/>
    </row>
    <row r="12" spans="1:8" x14ac:dyDescent="0.15">
      <c r="A12" s="160"/>
      <c r="B12" s="161"/>
      <c r="C12" s="168"/>
      <c r="D12" s="163">
        <v>64812</v>
      </c>
      <c r="E12" s="164"/>
      <c r="F12" s="165">
        <v>122182</v>
      </c>
      <c r="G12" s="166"/>
      <c r="H12" s="167"/>
    </row>
    <row r="13" spans="1:8" x14ac:dyDescent="0.15">
      <c r="A13" s="148"/>
      <c r="B13" s="153"/>
      <c r="C13" s="169"/>
      <c r="D13" s="170">
        <v>705068</v>
      </c>
      <c r="E13" s="171"/>
      <c r="F13" s="172">
        <v>272853</v>
      </c>
      <c r="G13" s="173"/>
      <c r="H13" s="159"/>
    </row>
    <row r="14" spans="1:8" x14ac:dyDescent="0.15">
      <c r="A14" s="160"/>
      <c r="B14" s="161"/>
      <c r="C14" s="162"/>
      <c r="D14" s="163">
        <v>359776</v>
      </c>
      <c r="E14" s="164"/>
      <c r="F14" s="165">
        <v>128722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9.81</v>
      </c>
      <c r="C19" s="174">
        <f>ROUND(VALUE(SUBSTITUTE(実質収支比率等に係る経年分析!G$48,"▲","-")),2)</f>
        <v>6.43</v>
      </c>
      <c r="D19" s="174">
        <f>ROUND(VALUE(SUBSTITUTE(実質収支比率等に係る経年分析!H$48,"▲","-")),2)</f>
        <v>6.79</v>
      </c>
      <c r="E19" s="174">
        <f>ROUND(VALUE(SUBSTITUTE(実質収支比率等に係る経年分析!I$48,"▲","-")),2)</f>
        <v>11.69</v>
      </c>
      <c r="F19" s="174">
        <f>ROUND(VALUE(SUBSTITUTE(実質収支比率等に係る経年分析!J$48,"▲","-")),2)</f>
        <v>11.45</v>
      </c>
    </row>
    <row r="20" spans="1:11" x14ac:dyDescent="0.15">
      <c r="A20" s="174" t="s">
        <v>57</v>
      </c>
      <c r="B20" s="174">
        <f>ROUND(VALUE(SUBSTITUTE(実質収支比率等に係る経年分析!F$47,"▲","-")),2)</f>
        <v>8.16</v>
      </c>
      <c r="C20" s="174">
        <f>ROUND(VALUE(SUBSTITUTE(実質収支比率等に係る経年分析!G$47,"▲","-")),2)</f>
        <v>13.41</v>
      </c>
      <c r="D20" s="174">
        <f>ROUND(VALUE(SUBSTITUTE(実質収支比率等に係る経年分析!H$47,"▲","-")),2)</f>
        <v>12.8</v>
      </c>
      <c r="E20" s="174">
        <f>ROUND(VALUE(SUBSTITUTE(実質収支比率等に係る経年分析!I$47,"▲","-")),2)</f>
        <v>7.69</v>
      </c>
      <c r="F20" s="174">
        <f>ROUND(VALUE(SUBSTITUTE(実質収支比率等に係る経年分析!J$47,"▲","-")),2)</f>
        <v>14.58</v>
      </c>
    </row>
    <row r="21" spans="1:11" x14ac:dyDescent="0.15">
      <c r="A21" s="174" t="s">
        <v>58</v>
      </c>
      <c r="B21" s="174">
        <f>IF(ISNUMBER(VALUE(SUBSTITUTE(実質収支比率等に係る経年分析!F$49,"▲","-"))),ROUND(VALUE(SUBSTITUTE(実質収支比率等に係る経年分析!F$49,"▲","-")),2),NA())</f>
        <v>-3.24</v>
      </c>
      <c r="C21" s="174">
        <f>IF(ISNUMBER(VALUE(SUBSTITUTE(実質収支比率等に係る経年分析!G$49,"▲","-"))),ROUND(VALUE(SUBSTITUTE(実質収支比率等に係る経年分析!G$49,"▲","-")),2),NA())</f>
        <v>2.2599999999999998</v>
      </c>
      <c r="D21" s="174">
        <f>IF(ISNUMBER(VALUE(SUBSTITUTE(実質収支比率等に係る経年分析!H$49,"▲","-"))),ROUND(VALUE(SUBSTITUTE(実質収支比率等に係る経年分析!H$49,"▲","-")),2),NA())</f>
        <v>1.83</v>
      </c>
      <c r="E21" s="174">
        <f>IF(ISNUMBER(VALUE(SUBSTITUTE(実質収支比率等に係る経年分析!I$49,"▲","-"))),ROUND(VALUE(SUBSTITUTE(実質収支比率等に係る経年分析!I$49,"▲","-")),2),NA())</f>
        <v>1.98</v>
      </c>
      <c r="F21" s="174">
        <f>IF(ISNUMBER(VALUE(SUBSTITUTE(実質収支比率等に係る経年分析!J$49,"▲","-"))),ROUND(VALUE(SUBSTITUTE(実質収支比率等に係る経年分析!J$49,"▲","-")),2),NA())</f>
        <v>6.46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西粟倉村農業集落排水事業特別会計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西粟倉村後期高齢者医療事業特別会計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西粟倉村簡易水道事業特別会計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西粟倉村介護サービス事業勘定特別会計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0.28000000000000003</v>
      </c>
    </row>
    <row r="33" spans="1:16" x14ac:dyDescent="0.15">
      <c r="A33" s="175" t="str">
        <f>IF(連結実質赤字比率に係る赤字・黒字の構成分析!C$37="",NA(),連結実質赤字比率に係る赤字・黒字の構成分析!C$37)</f>
        <v>西粟倉村国民健康保険施設勘定特別会計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0.31</v>
      </c>
    </row>
    <row r="34" spans="1:16" x14ac:dyDescent="0.15">
      <c r="A34" s="175" t="str">
        <f>IF(連結実質赤字比率に係る赤字・黒字の構成分析!C$36="",NA(),連結実質赤字比率に係る赤字・黒字の構成分析!C$36)</f>
        <v>西粟倉村国民健康保険事業勘定特別会計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2.0499999999999998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v>
      </c>
    </row>
    <row r="35" spans="1:16" x14ac:dyDescent="0.15">
      <c r="A35" s="175" t="str">
        <f>IF(連結実質赤字比率に係る赤字・黒字の構成分析!C$35="",NA(),連結実質赤字比率に係る赤字・黒字の構成分析!C$35)</f>
        <v>西粟倉村介護保険事業勘定特別会計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9.8000000000000007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267</v>
      </c>
      <c r="E42" s="176"/>
      <c r="F42" s="176"/>
      <c r="G42" s="176">
        <f>'実質公債費比率（分子）の構造'!L$52</f>
        <v>265</v>
      </c>
      <c r="H42" s="176"/>
      <c r="I42" s="176"/>
      <c r="J42" s="176">
        <f>'実質公債費比率（分子）の構造'!M$52</f>
        <v>332</v>
      </c>
      <c r="K42" s="176"/>
      <c r="L42" s="176"/>
      <c r="M42" s="176">
        <f>'実質公債費比率（分子）の構造'!N$52</f>
        <v>375</v>
      </c>
      <c r="N42" s="176"/>
      <c r="O42" s="176"/>
      <c r="P42" s="176">
        <f>'実質公債費比率（分子）の構造'!O$52</f>
        <v>397</v>
      </c>
    </row>
    <row r="43" spans="1:16" x14ac:dyDescent="0.15">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72</v>
      </c>
      <c r="C46" s="176"/>
      <c r="D46" s="176"/>
      <c r="E46" s="176">
        <f>'実質公債費比率（分子）の構造'!L$48</f>
        <v>64</v>
      </c>
      <c r="F46" s="176"/>
      <c r="G46" s="176"/>
      <c r="H46" s="176">
        <f>'実質公債費比率（分子）の構造'!M$48</f>
        <v>72</v>
      </c>
      <c r="I46" s="176"/>
      <c r="J46" s="176"/>
      <c r="K46" s="176">
        <f>'実質公債費比率（分子）の構造'!N$48</f>
        <v>77</v>
      </c>
      <c r="L46" s="176"/>
      <c r="M46" s="176"/>
      <c r="N46" s="176">
        <f>'実質公債費比率（分子）の構造'!O$48</f>
        <v>67</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292</v>
      </c>
      <c r="C49" s="176"/>
      <c r="D49" s="176"/>
      <c r="E49" s="176">
        <f>'実質公債費比率（分子）の構造'!L$45</f>
        <v>285</v>
      </c>
      <c r="F49" s="176"/>
      <c r="G49" s="176"/>
      <c r="H49" s="176">
        <f>'実質公債費比率（分子）の構造'!M$45</f>
        <v>367</v>
      </c>
      <c r="I49" s="176"/>
      <c r="J49" s="176"/>
      <c r="K49" s="176">
        <f>'実質公債費比率（分子）の構造'!N$45</f>
        <v>445</v>
      </c>
      <c r="L49" s="176"/>
      <c r="M49" s="176"/>
      <c r="N49" s="176">
        <f>'実質公債費比率（分子）の構造'!O$45</f>
        <v>497</v>
      </c>
      <c r="O49" s="176"/>
      <c r="P49" s="176"/>
    </row>
    <row r="50" spans="1:16" x14ac:dyDescent="0.15">
      <c r="A50" s="176" t="s">
        <v>72</v>
      </c>
      <c r="B50" s="176" t="e">
        <f>NA()</f>
        <v>#N/A</v>
      </c>
      <c r="C50" s="176">
        <f>IF(ISNUMBER('実質公債費比率（分子）の構造'!K$53),'実質公債費比率（分子）の構造'!K$53,NA())</f>
        <v>97</v>
      </c>
      <c r="D50" s="176" t="e">
        <f>NA()</f>
        <v>#N/A</v>
      </c>
      <c r="E50" s="176" t="e">
        <f>NA()</f>
        <v>#N/A</v>
      </c>
      <c r="F50" s="176">
        <f>IF(ISNUMBER('実質公債費比率（分子）の構造'!L$53),'実質公債費比率（分子）の構造'!L$53,NA())</f>
        <v>84</v>
      </c>
      <c r="G50" s="176" t="e">
        <f>NA()</f>
        <v>#N/A</v>
      </c>
      <c r="H50" s="176" t="e">
        <f>NA()</f>
        <v>#N/A</v>
      </c>
      <c r="I50" s="176">
        <f>IF(ISNUMBER('実質公債費比率（分子）の構造'!M$53),'実質公債費比率（分子）の構造'!M$53,NA())</f>
        <v>107</v>
      </c>
      <c r="J50" s="176" t="e">
        <f>NA()</f>
        <v>#N/A</v>
      </c>
      <c r="K50" s="176" t="e">
        <f>NA()</f>
        <v>#N/A</v>
      </c>
      <c r="L50" s="176">
        <f>IF(ISNUMBER('実質公債費比率（分子）の構造'!N$53),'実質公債費比率（分子）の構造'!N$53,NA())</f>
        <v>147</v>
      </c>
      <c r="M50" s="176" t="e">
        <f>NA()</f>
        <v>#N/A</v>
      </c>
      <c r="N50" s="176" t="e">
        <f>NA()</f>
        <v>#N/A</v>
      </c>
      <c r="O50" s="176">
        <f>IF(ISNUMBER('実質公債費比率（分子）の構造'!O$53),'実質公債費比率（分子）の構造'!O$53,NA())</f>
        <v>167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2134</v>
      </c>
      <c r="E56" s="175"/>
      <c r="F56" s="175"/>
      <c r="G56" s="175">
        <f>'将来負担比率（分子）の構造'!J$52</f>
        <v>2770</v>
      </c>
      <c r="H56" s="175"/>
      <c r="I56" s="175"/>
      <c r="J56" s="175">
        <f>'将来負担比率（分子）の構造'!K$52</f>
        <v>2955</v>
      </c>
      <c r="K56" s="175"/>
      <c r="L56" s="175"/>
      <c r="M56" s="175">
        <f>'将来負担比率（分子）の構造'!L$52</f>
        <v>3226</v>
      </c>
      <c r="N56" s="175"/>
      <c r="O56" s="175"/>
      <c r="P56" s="175">
        <f>'将来負担比率（分子）の構造'!M$52</f>
        <v>3065</v>
      </c>
    </row>
    <row r="57" spans="1:16" x14ac:dyDescent="0.15">
      <c r="A57" s="175" t="s">
        <v>44</v>
      </c>
      <c r="B57" s="175"/>
      <c r="C57" s="175"/>
      <c r="D57" s="175">
        <f>'将来負担比率（分子）の構造'!I$51</f>
        <v>14</v>
      </c>
      <c r="E57" s="175"/>
      <c r="F57" s="175"/>
      <c r="G57" s="175">
        <f>'将来負担比率（分子）の構造'!J$51</f>
        <v>7</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1388</v>
      </c>
      <c r="E58" s="175"/>
      <c r="F58" s="175"/>
      <c r="G58" s="175">
        <f>'将来負担比率（分子）の構造'!J$50</f>
        <v>1423</v>
      </c>
      <c r="H58" s="175"/>
      <c r="I58" s="175"/>
      <c r="J58" s="175">
        <f>'将来負担比率（分子）の構造'!K$50</f>
        <v>1458</v>
      </c>
      <c r="K58" s="175"/>
      <c r="L58" s="175"/>
      <c r="M58" s="175">
        <f>'将来負担比率（分子）の構造'!L$50</f>
        <v>1490</v>
      </c>
      <c r="N58" s="175"/>
      <c r="O58" s="175"/>
      <c r="P58" s="175">
        <f>'将来負担比率（分子）の構造'!M$50</f>
        <v>1527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162</v>
      </c>
      <c r="C62" s="175"/>
      <c r="D62" s="175"/>
      <c r="E62" s="175">
        <f>'将来負担比率（分子）の構造'!J$45</f>
        <v>183</v>
      </c>
      <c r="F62" s="175"/>
      <c r="G62" s="175"/>
      <c r="H62" s="175">
        <f>'将来負担比率（分子）の構造'!K$45</f>
        <v>138</v>
      </c>
      <c r="I62" s="175"/>
      <c r="J62" s="175"/>
      <c r="K62" s="175">
        <f>'将来負担比率（分子）の構造'!L$45</f>
        <v>170</v>
      </c>
      <c r="L62" s="175"/>
      <c r="M62" s="175"/>
      <c r="N62" s="175">
        <f>'将来負担比率（分子）の構造'!M$45</f>
        <v>301</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443</v>
      </c>
      <c r="C64" s="175"/>
      <c r="D64" s="175"/>
      <c r="E64" s="175">
        <f>'将来負担比率（分子）の構造'!J$43</f>
        <v>424</v>
      </c>
      <c r="F64" s="175"/>
      <c r="G64" s="175"/>
      <c r="H64" s="175">
        <f>'将来負担比率（分子）の構造'!K$43</f>
        <v>398</v>
      </c>
      <c r="I64" s="175"/>
      <c r="J64" s="175"/>
      <c r="K64" s="175">
        <f>'将来負担比率（分子）の構造'!L$43</f>
        <v>344</v>
      </c>
      <c r="L64" s="175"/>
      <c r="M64" s="175"/>
      <c r="N64" s="175">
        <f>'将来負担比率（分子）の構造'!M$43</f>
        <v>307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2795</v>
      </c>
      <c r="C66" s="175"/>
      <c r="D66" s="175"/>
      <c r="E66" s="175">
        <f>'将来負担比率（分子）の構造'!J$41</f>
        <v>3779</v>
      </c>
      <c r="F66" s="175"/>
      <c r="G66" s="175"/>
      <c r="H66" s="175">
        <f>'将来負担比率（分子）の構造'!K$41</f>
        <v>3987</v>
      </c>
      <c r="I66" s="175"/>
      <c r="J66" s="175"/>
      <c r="K66" s="175">
        <f>'将来負担比率（分子）の構造'!L$41</f>
        <v>4507</v>
      </c>
      <c r="L66" s="175"/>
      <c r="M66" s="175"/>
      <c r="N66" s="175">
        <f>'将来負担比率（分子）の構造'!M$41</f>
        <v>4221</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186</v>
      </c>
      <c r="G67" s="175" t="e">
        <f>NA()</f>
        <v>#N/A</v>
      </c>
      <c r="H67" s="175" t="e">
        <f>NA()</f>
        <v>#N/A</v>
      </c>
      <c r="I67" s="175">
        <f>IF(ISNUMBER('将来負担比率（分子）の構造'!K$53), IF('将来負担比率（分子）の構造'!K$53 &lt; 0, 0, '将来負担比率（分子）の構造'!K$53), NA())</f>
        <v>110</v>
      </c>
      <c r="J67" s="175" t="e">
        <f>NA()</f>
        <v>#N/A</v>
      </c>
      <c r="K67" s="175" t="e">
        <f>NA()</f>
        <v>#N/A</v>
      </c>
      <c r="L67" s="175">
        <f>IF(ISNUMBER('将来負担比率（分子）の構造'!L$53), IF('将来負担比率（分子）の構造'!L$53 &lt; 0, 0, '将来負担比率（分子）の構造'!L$53), NA())</f>
        <v>305</v>
      </c>
      <c r="M67" s="175" t="e">
        <f>NA()</f>
        <v>#N/A</v>
      </c>
      <c r="N67" s="175" t="e">
        <f>NA()</f>
        <v>#N/A</v>
      </c>
      <c r="O67" s="175">
        <f>IF(ISNUMBER('将来負担比率（分子）の構造'!M$53), IF('将来負担比率（分子）の構造'!M$53 &lt; 0, 0, '将来負担比率（分子）の構造'!M$53), NA())</f>
        <v>237</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170</v>
      </c>
      <c r="C72" s="179">
        <f>基金残高に係る経年分析!G55</f>
        <v>115</v>
      </c>
      <c r="D72" s="179">
        <f>基金残高に係る経年分析!H55</f>
        <v>216</v>
      </c>
    </row>
    <row r="73" spans="1:16" x14ac:dyDescent="0.15">
      <c r="A73" s="178" t="s">
        <v>79</v>
      </c>
      <c r="B73" s="179">
        <f>基金残高に係る経年分析!F56</f>
        <v>215</v>
      </c>
      <c r="C73" s="179">
        <f>基金残高に係る経年分析!G56</f>
        <v>293</v>
      </c>
      <c r="D73" s="179">
        <f>基金残高に係る経年分析!H56</f>
        <v>239</v>
      </c>
    </row>
    <row r="74" spans="1:16" x14ac:dyDescent="0.15">
      <c r="A74" s="178" t="s">
        <v>80</v>
      </c>
      <c r="B74" s="179">
        <f>基金残高に係る経年分析!F57</f>
        <v>1073</v>
      </c>
      <c r="C74" s="179">
        <f>基金残高に係る経年分析!G57</f>
        <v>1082</v>
      </c>
      <c r="D74" s="179">
        <f>基金残高に係る経年分析!H57</f>
        <v>1073</v>
      </c>
    </row>
  </sheetData>
  <sheetProtection algorithmName="SHA-512" hashValue="u/t0hBPVohZcDYvmjh2yUGvS97hFaOgbc7488KvDk9QHqpt/vvTB9PjgYgUj7PuVFX5rQi1XRzFyJpnvdaASdA==" saltValue="Pu+R7rGSThOMOwWjuisW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2024-03-22T01:08:41Z</cp:lastPrinted>
  <dcterms:created xsi:type="dcterms:W3CDTF">2024-02-05T02:49:57Z</dcterms:created>
  <dcterms:modified xsi:type="dcterms:W3CDTF">2024-09-24T02:05:01Z</dcterms:modified>
  <cp:category/>
</cp:coreProperties>
</file>