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yakuba2021\a．財務\01.財政\1.財政\R05\調査\10.06 20230907131813_令和３年度財政状況資料集の作成について（2回目・地方公会計関係）\回答\"/>
    </mc:Choice>
  </mc:AlternateContent>
  <xr:revisionPtr revIDLastSave="0" documentId="13_ncr:1_{001795C1-F9E3-4436-93E2-0EE27ABAE3B6}" xr6:coauthVersionLast="36" xr6:coauthVersionMax="36" xr10:uidLastSave="{00000000-0000-0000-0000-000000000000}"/>
  <bookViews>
    <workbookView xWindow="0" yWindow="0" windowWidth="23544" windowHeight="13008"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34" i="12" l="1"/>
  <c r="AA34" i="12"/>
  <c r="AA33" i="12"/>
  <c r="AA32" i="12"/>
  <c r="AA31" i="12"/>
  <c r="AA30" i="12"/>
  <c r="AA29" i="12"/>
  <c r="AA28" i="12"/>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AM35" i="10"/>
  <c r="C35" i="10"/>
  <c r="U34" i="10" s="1"/>
  <c r="U35" i="10" s="1"/>
  <c r="U36" i="10" s="1"/>
  <c r="U37" i="10" s="1"/>
  <c r="U38" i="10" s="1"/>
  <c r="CO34" i="10"/>
  <c r="AM34" i="10"/>
  <c r="C34" i="10"/>
  <c r="BE34" i="10" l="1"/>
  <c r="BE35" i="10" s="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<sst xmlns="http://schemas.openxmlformats.org/spreadsheetml/2006/main" count="1170" uniqueCount="602">
  <si>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</si>
  <si>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</si>
  <si>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</si>
  <si>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</si>
  <si>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</si>
  <si>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</si>
  <si>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</si>
  <si>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</si>
  <si>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</si>
  <si>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</si>
  <si>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</si>
  <si>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</si>
  <si>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</si>
  <si>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</si>
  <si>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</si>
  <si>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</si>
  <si>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</si>
  <si>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</si>
  <si>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</si>
  <si>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</si>
  <si>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</si>
  <si>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</si>
  <si>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</si>
  <si>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</si>
  <si>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</si>
  <si>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</si>
  <si>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</si>
  <si>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</si>
  <si>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</si>
  <si>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</si>
  <si>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</si>
  <si>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</si>
  <si>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</si>
  <si>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</si>
  <si>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</si>
  <si>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</si>
  <si>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</si>
  <si>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</si>
  <si>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</si>
  <si>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</si>
  <si>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</si>
  <si>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</si>
  <si>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</si>
  <si>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</si>
  <si>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</si>
  <si>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</si>
  <si>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</si>
  <si>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</si>
  <si>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</si>
  <si>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</si>
  <si>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</si>
  <si>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</si>
  <si>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</si>
  <si>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</si>
  <si>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</si>
  <si>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</si>
  <si>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</si>
  <si>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</si>
  <si>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</si>
  <si>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</si>
  <si>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</si>
  <si>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</si>
  <si>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</si>
  <si>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</si>
  <si>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</si>
  <si>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</si>
  <si>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</si>
  <si>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</si>
  <si>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</si>
  <si>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</si>
  <si>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</si>
  <si>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</si>
  <si>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</si>
  <si>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</si>
  <si>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</si>
  <si>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</si>
  <si>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</si>
  <si>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</si>
  <si>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</si>
  <si>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</si>
  <si>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</si>
  <si>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</si>
  <si>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</si>
  <si>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</si>
  <si>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</si>
  <si>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</si>
  <si>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</si>
  <si>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</si>
  <si>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</si>
  <si>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</si>
  <si>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</si>
  <si>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</si>
  <si>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</si>
  <si>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</si>
  <si>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</si>
  <si>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</si>
  <si>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</si>
  <si>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</si>
  <si>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西粟倉村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</si>
  <si>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</si>
  <si>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</si>
  <si>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</si>
  <si>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</si>
  <si>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</si>
  <si>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</si>
  <si>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</si>
  <si>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</si>
  <si>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</si>
  <si>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</si>
  <si>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</si>
  <si>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</si>
  <si>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</si>
  <si>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</si>
  <si>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</si>
  <si>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</si>
  <si>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</si>
  <si>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</si>
  <si>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</si>
  <si>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</si>
  <si>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</si>
  <si>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</si>
  <si>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</si>
  <si>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</si>
  <si>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</si>
  <si>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</si>
  <si>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</si>
  <si>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</si>
  <si>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</si>
  <si>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</si>
  <si>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</si>
  <si>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</si>
  <si>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</si>
  <si>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</si>
  <si>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</si>
  <si>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</si>
  <si>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</si>
  <si>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</si>
  <si>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</si>
  <si>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</si>
  <si>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</si>
  <si>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</si>
  <si>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</si>
  <si>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</si>
  <si>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</si>
  <si>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</si>
  <si>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</si>
  <si>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</si>
  <si>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</si>
  <si>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</si>
  <si>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</si>
  <si>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</si>
  <si>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</si>
  <si>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</si>
  <si>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</si>
  <si>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</si>
  <si>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</si>
  <si>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</si>
  <si>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</si>
  <si>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</si>
  <si>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</si>
  <si>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</si>
  <si>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</si>
  <si>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</si>
  <si>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</si>
  <si>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</si>
  <si>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</si>
  <si>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</si>
  <si>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</si>
  <si>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</si>
  <si>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</si>
  <si>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</si>
  <si>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</si>
  <si>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</si>
  <si>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</si>
  <si>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</si>
  <si>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</si>
  <si>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</si>
  <si>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</si>
  <si>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</si>
  <si>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</si>
  <si>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</si>
  <si>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</si>
  <si>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</si>
  <si>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</si>
  <si>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</si>
  <si>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</si>
  <si>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</si>
  <si>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</si>
  <si>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</si>
  <si>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</si>
  <si>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</si>
  <si>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</si>
  <si>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</si>
  <si>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</si>
  <si>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</si>
  <si>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</si>
  <si>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</si>
  <si>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</si>
  <si>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</si>
  <si>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</si>
  <si>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</si>
  <si>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</si>
  <si>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</si>
  <si>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</si>
  <si>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</si>
  <si>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</si>
  <si>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</si>
  <si>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</si>
  <si>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</si>
  <si>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</si>
  <si>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</si>
  <si>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</si>
  <si>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</si>
  <si>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</si>
  <si>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</si>
  <si>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岡山県西粟倉村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</si>
  <si>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</si>
  <si>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</si>
  <si>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</si>
  <si>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</si>
  <si>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</si>
  <si>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</si>
  <si>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</si>
  <si>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</si>
  <si>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</si>
  <si>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</si>
  <si>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</si>
  <si>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</si>
  <si>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</si>
  <si>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</si>
  <si>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</si>
  <si>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</si>
  <si>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</si>
  <si>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</si>
  <si>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</si>
  <si>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</si>
  <si>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</si>
  <si>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</si>
  <si>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</si>
  <si>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</si>
  <si>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</si>
  <si>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</si>
  <si>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</si>
  <si>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</si>
  <si>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</si>
  <si>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</si>
  <si>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</si>
  <si>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</si>
  <si>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</si>
  <si>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</si>
  <si>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</si>
  <si>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</si>
  <si>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</si>
  <si>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</si>
  <si>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</si>
  <si>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</si>
  <si>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</si>
  <si>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</si>
  <si>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</si>
  <si>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</si>
  <si>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</si>
  <si>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</si>
  <si>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</si>
  <si>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</si>
  <si>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</si>
  <si>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</si>
  <si>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</si>
  <si>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</si>
  <si>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</si>
  <si>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</si>
  <si>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</si>
  <si>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</si>
  <si>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</si>
  <si>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</si>
  <si>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</si>
  <si>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</si>
  <si>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</si>
  <si>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</si>
  <si>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</si>
  <si>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</si>
  <si>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</si>
  <si>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</si>
  <si>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</si>
  <si>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</si>
  <si>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</si>
  <si>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</si>
  <si>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</si>
  <si>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</si>
  <si>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</si>
  <si>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</si>
  <si>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</si>
  <si>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</si>
  <si>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</si>
  <si>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</si>
  <si>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</si>
  <si>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</si>
  <si>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</si>
  <si>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</si>
  <si>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</si>
  <si>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</si>
  <si>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</si>
  <si>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</si>
  <si>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</si>
  <si>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</si>
  <si>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</si>
  <si>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</si>
  <si>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</si>
  <si>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</si>
  <si>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</si>
  <si>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</si>
  <si>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</si>
  <si>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</si>
  <si>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</si>
  <si>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</si>
  <si>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</si>
  <si>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</si>
  <si>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</si>
  <si>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</si>
  <si>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</si>
  <si>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</si>
  <si>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</si>
  <si>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</si>
  <si>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</si>
  <si>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</si>
  <si>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</si>
  <si>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</si>
  <si>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</si>
  <si>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</si>
  <si>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</si>
  <si>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</si>
  <si>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</si>
  <si>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</si>
  <si>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</si>
  <si>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</si>
  <si>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</si>
  <si>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</si>
  <si>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</si>
  <si>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</si>
  <si>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</si>
  <si>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</si>
  <si>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</si>
  <si>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</si>
  <si>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</si>
  <si>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</si>
  <si>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</si>
  <si>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</si>
  <si>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</si>
  <si>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</si>
  <si>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</si>
  <si>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</si>
  <si>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</si>
  <si>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</si>
  <si>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</si>
  <si>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</si>
  <si>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</si>
  <si>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</si>
  <si>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</si>
  <si>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</si>
  <si>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</si>
  <si>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</si>
  <si>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</si>
  <si>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</si>
  <si>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</si>
  <si>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</si>
  <si>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</si>
  <si>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</si>
  <si>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</si>
  <si>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</si>
  <si>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</si>
  <si>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岡山県西粟倉村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</si>
  <si>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</si>
  <si>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</si>
  <si>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</si>
  <si>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</si>
  <si>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</si>
  <si>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</si>
  <si>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</si>
  <si>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</si>
  <si>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</si>
  <si>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</si>
  <si>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</si>
  <si>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</si>
  <si>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</si>
  <si>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</si>
  <si>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</si>
  <si>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</si>
  <si>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</si>
  <si>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</si>
  <si>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</si>
  <si>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</si>
  <si>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</si>
  <si>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</si>
  <si>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</si>
  <si>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</si>
  <si>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</si>
  <si>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</si>
  <si>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</si>
  <si>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</si>
  <si>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</si>
  <si>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</si>
  <si>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</si>
  <si>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</si>
  <si>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</si>
  <si>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</si>
  <si>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西粟倉村国民健康保険事業勘定特別会計</t>
    <phoneticPr fontId="5"/>
  </si>
  <si>
    <t>西粟倉村国民健康保険施設勘定特別会計</t>
    <phoneticPr fontId="5"/>
  </si>
  <si>
    <t>西粟倉村介護保険事業勘定特別会計</t>
    <phoneticPr fontId="5"/>
  </si>
  <si>
    <t>西粟倉村後期高齢者医療事業特別会計</t>
    <phoneticPr fontId="5"/>
  </si>
  <si>
    <t>西粟倉村介護サービス事業勘定特別会計</t>
    <phoneticPr fontId="5"/>
  </si>
  <si>
    <t>西粟倉村簡易水道事業特別会計</t>
    <phoneticPr fontId="5"/>
  </si>
  <si>
    <t>法非適用企業</t>
    <phoneticPr fontId="5"/>
  </si>
  <si>
    <t>西粟倉村農業集落排水事業特別会計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</si>
  <si>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</si>
  <si>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</si>
  <si>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</si>
  <si>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</si>
  <si>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</si>
  <si>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</si>
  <si>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</si>
  <si>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</si>
  <si>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</si>
  <si>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</si>
  <si>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</si>
  <si>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</si>
  <si>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</si>
  <si>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</si>
  <si>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</si>
  <si>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</si>
  <si>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</si>
  <si>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</si>
  <si>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</si>
  <si>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</si>
  <si>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</si>
  <si>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</si>
  <si>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</si>
  <si>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</si>
  <si>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</si>
  <si>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</si>
  <si>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</si>
  <si>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</si>
  <si>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</si>
  <si>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</si>
  <si>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</si>
  <si>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</si>
  <si>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</si>
  <si>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</si>
  <si>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</si>
  <si>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</si>
  <si>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</si>
  <si>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</si>
  <si>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</si>
  <si>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</si>
  <si>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</si>
  <si>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</si>
  <si>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</si>
  <si>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</si>
  <si>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</si>
  <si>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</si>
  <si>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</si>
  <si>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</si>
  <si>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</si>
  <si>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</si>
  <si>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</si>
  <si>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</si>
  <si>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</si>
  <si>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</si>
  <si>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</si>
  <si>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</si>
  <si>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</si>
  <si>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西粟倉村簡易水道事業特別会計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</si>
  <si>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</si>
  <si>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</si>
  <si>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西粟倉村農業集落排水事業特別会計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</si>
  <si>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</si>
  <si>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西粟倉村介護サービス事業勘定特別会計</t>
    <phoneticPr fontId="5"/>
  </si>
  <si>
    <t>(Ｆ)</t>
    <phoneticPr fontId="5"/>
  </si>
  <si>
    <t>西粟倉村介護保険事業勘定特別会計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</si>
  <si>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</si>
  <si>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</si>
  <si>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</si>
  <si>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</si>
  <si>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</si>
  <si>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</si>
  <si>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</si>
  <si>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</si>
  <si>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</si>
  <si>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</si>
  <si>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</si>
  <si>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</si>
  <si>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</si>
  <si>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</si>
  <si>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</si>
  <si>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</si>
  <si>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</si>
  <si>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</si>
  <si>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</si>
  <si>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</si>
  <si>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</si>
  <si>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</si>
  <si>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</si>
  <si>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</si>
  <si>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</si>
  <si>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</si>
  <si>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</si>
  <si>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</si>
  <si>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</si>
  <si>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</si>
  <si>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</si>
  <si>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</si>
  <si>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</si>
  <si>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</si>
  <si>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</si>
  <si>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</si>
  <si>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</si>
  <si>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</si>
  <si>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</si>
  <si>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</si>
  <si>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</si>
  <si>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</si>
  <si>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</si>
  <si>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</si>
  <si>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</si>
  <si>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</si>
  <si>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</si>
  <si>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</si>
  <si>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</si>
  <si>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</si>
  <si>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</si>
  <si>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</si>
  <si>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</si>
  <si>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</si>
  <si>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</si>
  <si>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</si>
  <si>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</si>
  <si>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</si>
  <si>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</si>
  <si>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</si>
  <si>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</si>
  <si>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</si>
  <si>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</si>
  <si>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</si>
  <si>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</si>
  <si>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</si>
  <si>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</si>
  <si>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</si>
  <si>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</si>
  <si>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</si>
  <si>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</si>
  <si>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</si>
  <si>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</si>
  <si>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</si>
  <si>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</si>
  <si>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</si>
  <si>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</si>
  <si>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</si>
  <si>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</si>
  <si>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</si>
  <si>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</si>
  <si>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</si>
  <si>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</si>
  <si>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11.04</t>
  </si>
  <si>
    <t>▲ 3.24</t>
  </si>
  <si>
    <t>一般会計</t>
  </si>
  <si>
    <t>西粟倉村介護保険事業勘定特別会計</t>
  </si>
  <si>
    <t>西粟倉村国民健康保険事業勘定特別会計</t>
  </si>
  <si>
    <t>西粟倉村国民健康保険施設勘定特別会計</t>
  </si>
  <si>
    <t>西粟倉村介護サービス事業勘定特別会計</t>
  </si>
  <si>
    <t>西粟倉村後期高齢者医療事業特別会計</t>
  </si>
  <si>
    <t>西粟倉村簡易水道事業特別会計</t>
  </si>
  <si>
    <t>西粟倉村農業集落排水事業特別会計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</si>
  <si>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</si>
  <si>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</si>
  <si>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</si>
  <si>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</si>
  <si>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</si>
  <si>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</si>
  <si>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</si>
  <si>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</si>
  <si>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</si>
  <si>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勝英衛生施設組合</t>
    <rPh sb="0" eb="2">
      <t>ショウエイ</t>
    </rPh>
    <rPh sb="2" eb="4">
      <t>エイセイ</t>
    </rPh>
    <rPh sb="4" eb="6">
      <t>シセツ</t>
    </rPh>
    <rPh sb="6" eb="8">
      <t>クミアイ</t>
    </rPh>
    <phoneticPr fontId="5"/>
  </si>
  <si>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</si>
  <si>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</si>
  <si>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</si>
  <si>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</si>
  <si>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</si>
  <si>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岡山県市町村総合事務組合拠出事業特別会計</t>
    <rPh sb="0" eb="3">
      <t>オカヤマケン</t>
    </rPh>
    <rPh sb="3" eb="6">
      <t>シチョウソン</t>
    </rPh>
    <rPh sb="6" eb="8">
      <t>ソウゴウ</t>
    </rPh>
    <rPh sb="8" eb="10">
      <t>ジム</t>
    </rPh>
    <rPh sb="10" eb="12">
      <t>クミアイ</t>
    </rPh>
    <rPh sb="12" eb="14">
      <t>キョシュツ</t>
    </rPh>
    <rPh sb="14" eb="16">
      <t>ジギョウ</t>
    </rPh>
    <rPh sb="16" eb="18">
      <t>トクベツ</t>
    </rPh>
    <rPh sb="18" eb="20">
      <t>カイケイ</t>
    </rPh>
    <phoneticPr fontId="2"/>
  </si>
  <si>
    <t>岡山県市町村税整理組合</t>
    <rPh sb="0" eb="3">
      <t>オカヤマケン</t>
    </rPh>
    <rPh sb="3" eb="6">
      <t>シチョウソン</t>
    </rPh>
    <rPh sb="6" eb="7">
      <t>ゼイ</t>
    </rPh>
    <rPh sb="7" eb="9">
      <t>セイリ</t>
    </rPh>
    <rPh sb="9" eb="11">
      <t>クミアイ</t>
    </rPh>
    <phoneticPr fontId="2"/>
  </si>
  <si>
    <t>公共施設整備基金</t>
    <rPh sb="0" eb="2">
      <t>コウキョウ</t>
    </rPh>
    <rPh sb="2" eb="4">
      <t>シセツ</t>
    </rPh>
    <rPh sb="4" eb="6">
      <t>セイビ</t>
    </rPh>
    <rPh sb="6" eb="8">
      <t>キキン</t>
    </rPh>
    <phoneticPr fontId="5"/>
  </si>
  <si>
    <t>むらづくり基金</t>
    <rPh sb="5" eb="7">
      <t>キキン</t>
    </rPh>
    <phoneticPr fontId="5"/>
  </si>
  <si>
    <t>財政調整基金(小水力)</t>
    <rPh sb="0" eb="2">
      <t>ザイセイ</t>
    </rPh>
    <rPh sb="2" eb="4">
      <t>チョウセイ</t>
    </rPh>
    <rPh sb="4" eb="6">
      <t>キキン</t>
    </rPh>
    <rPh sb="7" eb="8">
      <t>ショウ</t>
    </rPh>
    <rPh sb="8" eb="10">
      <t>スイリョク</t>
    </rPh>
    <phoneticPr fontId="5"/>
  </si>
  <si>
    <t>観光施設施等整備事業基金</t>
    <rPh sb="0" eb="2">
      <t>カンコウ</t>
    </rPh>
    <rPh sb="2" eb="4">
      <t>シセツ</t>
    </rPh>
    <rPh sb="4" eb="5">
      <t>セ</t>
    </rPh>
    <rPh sb="5" eb="6">
      <t>トウ</t>
    </rPh>
    <rPh sb="6" eb="8">
      <t>セイビ</t>
    </rPh>
    <rPh sb="8" eb="10">
      <t>ジギョウ</t>
    </rPh>
    <rPh sb="10" eb="12">
      <t>キキン</t>
    </rPh>
    <phoneticPr fontId="5"/>
  </si>
  <si>
    <t>公有財産取得基金</t>
    <rPh sb="0" eb="2">
      <t>コウユウ</t>
    </rPh>
    <rPh sb="2" eb="4">
      <t>ザイサン</t>
    </rPh>
    <rPh sb="4" eb="6">
      <t>シュトク</t>
    </rPh>
    <rPh sb="6" eb="8">
      <t>キキン</t>
    </rPh>
    <phoneticPr fontId="5"/>
  </si>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</sst>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181" fontId="20" fillId="0" borderId="86"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7BB1B84-E1B0-4BD2-A780-C5E317DF666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330026</c:v>
                </c:pt>
              </c:numCache>
            </c:numRef>
          </c:val>
          <c:smooth val="0"/>
          <c:extLst>
            <c:ext xmlns:c16="http://schemas.microsoft.com/office/drawing/2014/chart" uri="{C3380CC4-5D6E-409C-BE32-E72D297353CC}">
              <c16:uniqueId val="{00000000-773F-40B7-BDC9-CE501073FD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591410</c:v>
                </c:pt>
                <c:pt idx="1">
                  <c:v>588732</c:v>
                </c:pt>
                <c:pt idx="2">
                  <c:v>1068814</c:v>
                </c:pt>
                <c:pt idx="3">
                  <c:v>636199</c:v>
                </c:pt>
                <c:pt idx="4">
                  <c:v>899807</c:v>
                </c:pt>
              </c:numCache>
            </c:numRef>
          </c:val>
          <c:smooth val="0"/>
          <c:extLst>
            <c:ext xmlns:c16="http://schemas.microsoft.com/office/drawing/2014/chart" uri="{C3380CC4-5D6E-409C-BE32-E72D297353CC}">
              <c16:uniqueId val="{00000001-773F-40B7-BDC9-CE501073FD8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14.27</c:v>
                </c:pt>
                <c:pt idx="1">
                  <c:v>9.81</c:v>
                </c:pt>
                <c:pt idx="2">
                  <c:v>6.43</c:v>
                </c:pt>
                <c:pt idx="3">
                  <c:v>6.79</c:v>
                </c:pt>
                <c:pt idx="4">
                  <c:v>11.69</c:v>
                </c:pt>
              </c:numCache>
            </c:numRef>
          </c:val>
          <c:extLst>
            <c:ext xmlns:c16="http://schemas.microsoft.com/office/drawing/2014/chart" uri="{C3380CC4-5D6E-409C-BE32-E72D297353CC}">
              <c16:uniqueId val="{00000000-36F1-4D6C-86FF-413D5E84EA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8.2100000000000009</c:v>
                </c:pt>
                <c:pt idx="1">
                  <c:v>8.16</c:v>
                </c:pt>
                <c:pt idx="2">
                  <c:v>13.41</c:v>
                </c:pt>
                <c:pt idx="3">
                  <c:v>12.8</c:v>
                </c:pt>
                <c:pt idx="4">
                  <c:v>7.69</c:v>
                </c:pt>
              </c:numCache>
            </c:numRef>
          </c:val>
          <c:extLst>
            <c:ext xmlns:c16="http://schemas.microsoft.com/office/drawing/2014/chart" uri="{C3380CC4-5D6E-409C-BE32-E72D297353CC}">
              <c16:uniqueId val="{00000001-36F1-4D6C-86FF-413D5E84EA2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-11.04</c:v>
                </c:pt>
                <c:pt idx="1">
                  <c:v>-3.24</c:v>
                </c:pt>
                <c:pt idx="2">
                  <c:v>2.2599999999999998</c:v>
                </c:pt>
                <c:pt idx="3">
                  <c:v>1.83</c:v>
                </c:pt>
                <c:pt idx="4">
                  <c:v>1.98</c:v>
                </c:pt>
              </c:numCache>
            </c:numRef>
          </c:val>
          <c:smooth val="0"/>
          <c:extLst>
            <c:ext xmlns:c16="http://schemas.microsoft.com/office/drawing/2014/chart" uri="{C3380CC4-5D6E-409C-BE32-E72D297353CC}">
              <c16:uniqueId val="{00000002-36F1-4D6C-86FF-413D5E84EA2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B3B5-47B6-87BF-0587BE9D87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B5-47B6-87BF-0587BE9D870B}"/>
            </c:ext>
          </c:extLst>
        </c:ser>
        <c:ser>
          <c:idx val="2"/>
          <c:order val="2"/>
          <c:tx>
            <c:strRef>
              <c:f>データシート!$A$29</c:f>
              <c:strCache>
                <c:ptCount val="1"/>
                <c:pt idx="0">
                  <c:v>西粟倉村農業集落排水事業特別会計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3B5-47B6-87BF-0587BE9D870B}"/>
            </c:ext>
          </c:extLst>
        </c:ser>
        <c:ser>
          <c:idx val="3"/>
          <c:order val="3"/>
          <c:tx>
            <c:strRef>
              <c:f>データシート!$A$30</c:f>
              <c:strCache>
                <c:ptCount val="1"/>
                <c:pt idx="0">
                  <c:v>西粟倉村簡易水道事業特別会計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3B5-47B6-87BF-0587BE9D870B}"/>
            </c:ext>
          </c:extLst>
        </c:ser>
        <c:ser>
          <c:idx val="4"/>
          <c:order val="4"/>
          <c:tx>
            <c:strRef>
              <c:f>データシート!$A$31</c:f>
              <c:strCache>
                <c:ptCount val="1"/>
                <c:pt idx="0">
                  <c:v>西粟倉村後期高齢者医療事業特別会計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B3B5-47B6-87BF-0587BE9D870B}"/>
            </c:ext>
          </c:extLst>
        </c:ser>
        <c:ser>
          <c:idx val="5"/>
          <c:order val="5"/>
          <c:tx>
            <c:strRef>
              <c:f>データシート!$A$32</c:f>
              <c:strCache>
                <c:ptCount val="1"/>
                <c:pt idx="0">
                  <c:v>西粟倉村介護サービス事業勘定特別会計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0.15</c:v>
                </c:pt>
                <c:pt idx="2">
                  <c:v>#N/A</c:v>
                </c:pt>
                <c:pt idx="3">
                  <c:v>0.28999999999999998</c:v>
                </c:pt>
                <c:pt idx="4">
                  <c:v>#N/A</c:v>
                </c:pt>
                <c:pt idx="5">
                  <c:v>0.41</c:v>
                </c:pt>
                <c:pt idx="6">
                  <c:v>#N/A</c:v>
                </c:pt>
                <c:pt idx="7">
                  <c:v>0.25</c:v>
                </c:pt>
                <c:pt idx="8">
                  <c:v>#N/A</c:v>
                </c:pt>
                <c:pt idx="9">
                  <c:v>0.24</c:v>
                </c:pt>
              </c:numCache>
            </c:numRef>
          </c:val>
          <c:extLst>
            <c:ext xmlns:c16="http://schemas.microsoft.com/office/drawing/2014/chart" uri="{C3380CC4-5D6E-409C-BE32-E72D297353CC}">
              <c16:uniqueId val="{00000005-B3B5-47B6-87BF-0587BE9D870B}"/>
            </c:ext>
          </c:extLst>
        </c:ser>
        <c:ser>
          <c:idx val="6"/>
          <c:order val="6"/>
          <c:tx>
            <c:strRef>
              <c:f>データシート!$A$33</c:f>
              <c:strCache>
                <c:ptCount val="1"/>
                <c:pt idx="0">
                  <c:v>西粟倉村国民健康保険施設勘定特別会計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0.05</c:v>
                </c:pt>
                <c:pt idx="2">
                  <c:v>#N/A</c:v>
                </c:pt>
                <c:pt idx="3">
                  <c:v>0.3</c:v>
                </c:pt>
                <c:pt idx="4">
                  <c:v>#N/A</c:v>
                </c:pt>
                <c:pt idx="5">
                  <c:v>0.46</c:v>
                </c:pt>
                <c:pt idx="6">
                  <c:v>#N/A</c:v>
                </c:pt>
                <c:pt idx="7">
                  <c:v>0.43</c:v>
                </c:pt>
                <c:pt idx="8">
                  <c:v>#N/A</c:v>
                </c:pt>
                <c:pt idx="9">
                  <c:v>0.53</c:v>
                </c:pt>
              </c:numCache>
            </c:numRef>
          </c:val>
          <c:extLst>
            <c:ext xmlns:c16="http://schemas.microsoft.com/office/drawing/2014/chart" uri="{C3380CC4-5D6E-409C-BE32-E72D297353CC}">
              <c16:uniqueId val="{00000006-B3B5-47B6-87BF-0587BE9D870B}"/>
            </c:ext>
          </c:extLst>
        </c:ser>
        <c:ser>
          <c:idx val="7"/>
          <c:order val="7"/>
          <c:tx>
            <c:strRef>
              <c:f>データシート!$A$34</c:f>
              <c:strCache>
                <c:ptCount val="1"/>
                <c:pt idx="0">
                  <c:v>西粟倉村国民健康保険事業勘定特別会計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4.6100000000000003</c:v>
                </c:pt>
                <c:pt idx="2">
                  <c:v>#N/A</c:v>
                </c:pt>
                <c:pt idx="3">
                  <c:v>2.13</c:v>
                </c:pt>
                <c:pt idx="4">
                  <c:v>#N/A</c:v>
                </c:pt>
                <c:pt idx="5">
                  <c:v>1.78</c:v>
                </c:pt>
                <c:pt idx="6">
                  <c:v>#N/A</c:v>
                </c:pt>
                <c:pt idx="7">
                  <c:v>2.0499999999999998</c:v>
                </c:pt>
                <c:pt idx="8">
                  <c:v>#N/A</c:v>
                </c:pt>
                <c:pt idx="9">
                  <c:v>1.81</c:v>
                </c:pt>
              </c:numCache>
            </c:numRef>
          </c:val>
          <c:extLst>
            <c:ext xmlns:c16="http://schemas.microsoft.com/office/drawing/2014/chart" uri="{C3380CC4-5D6E-409C-BE32-E72D297353CC}">
              <c16:uniqueId val="{00000007-B3B5-47B6-87BF-0587BE9D870B}"/>
            </c:ext>
          </c:extLst>
        </c:ser>
        <c:ser>
          <c:idx val="8"/>
          <c:order val="8"/>
          <c:tx>
            <c:strRef>
              <c:f>データシート!$A$35</c:f>
              <c:strCache>
                <c:ptCount val="1"/>
                <c:pt idx="0">
                  <c:v>西粟倉村介護保険事業勘定特別会計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0.89</c:v>
                </c:pt>
                <c:pt idx="2">
                  <c:v>#N/A</c:v>
                </c:pt>
                <c:pt idx="3">
                  <c:v>1.18</c:v>
                </c:pt>
                <c:pt idx="4">
                  <c:v>#N/A</c:v>
                </c:pt>
                <c:pt idx="5">
                  <c:v>1.77</c:v>
                </c:pt>
                <c:pt idx="6">
                  <c:v>#N/A</c:v>
                </c:pt>
                <c:pt idx="7">
                  <c:v>1.33</c:v>
                </c:pt>
                <c:pt idx="8">
                  <c:v>#N/A</c:v>
                </c:pt>
                <c:pt idx="9">
                  <c:v>1.87</c:v>
                </c:pt>
              </c:numCache>
            </c:numRef>
          </c:val>
          <c:extLst>
            <c:ext xmlns:c16="http://schemas.microsoft.com/office/drawing/2014/chart" uri="{C3380CC4-5D6E-409C-BE32-E72D297353CC}">
              <c16:uniqueId val="{00000008-B3B5-47B6-87BF-0587BE9D870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14.26</c:v>
                </c:pt>
                <c:pt idx="2">
                  <c:v>#N/A</c:v>
                </c:pt>
                <c:pt idx="3">
                  <c:v>9.8000000000000007</c:v>
                </c:pt>
                <c:pt idx="4">
                  <c:v>#N/A</c:v>
                </c:pt>
                <c:pt idx="5">
                  <c:v>6.43</c:v>
                </c:pt>
                <c:pt idx="6">
                  <c:v>#N/A</c:v>
                </c:pt>
                <c:pt idx="7">
                  <c:v>6.79</c:v>
                </c:pt>
                <c:pt idx="8">
                  <c:v>#N/A</c:v>
                </c:pt>
                <c:pt idx="9">
                  <c:v>11.68</c:v>
                </c:pt>
              </c:numCache>
            </c:numRef>
          </c:val>
          <c:extLst>
            <c:ext xmlns:c16="http://schemas.microsoft.com/office/drawing/2014/chart" uri="{C3380CC4-5D6E-409C-BE32-E72D297353CC}">
              <c16:uniqueId val="{00000009-B3B5-47B6-87BF-0587BE9D870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253</c:v>
                </c:pt>
                <c:pt idx="5">
                  <c:v>267</c:v>
                </c:pt>
                <c:pt idx="8">
                  <c:v>265</c:v>
                </c:pt>
                <c:pt idx="11">
                  <c:v>332</c:v>
                </c:pt>
                <c:pt idx="14">
                  <c:v>375</c:v>
                </c:pt>
              </c:numCache>
            </c:numRef>
          </c:val>
          <c:extLst>
            <c:ext xmlns:c16="http://schemas.microsoft.com/office/drawing/2014/chart" uri="{C3380CC4-5D6E-409C-BE32-E72D297353CC}">
              <c16:uniqueId val="{00000000-5D01-49C4-BE4A-A8A8E6CEFC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D01-49C4-BE4A-A8A8E6CEFC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D01-49C4-BE4A-A8A8E6CEFC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D01-49C4-BE4A-A8A8E6CEFC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57</c:v>
                </c:pt>
                <c:pt idx="3">
                  <c:v>72</c:v>
                </c:pt>
                <c:pt idx="6">
                  <c:v>64</c:v>
                </c:pt>
                <c:pt idx="9">
                  <c:v>72</c:v>
                </c:pt>
                <c:pt idx="12">
                  <c:v>77</c:v>
                </c:pt>
              </c:numCache>
            </c:numRef>
          </c:val>
          <c:extLst>
            <c:ext xmlns:c16="http://schemas.microsoft.com/office/drawing/2014/chart" uri="{C3380CC4-5D6E-409C-BE32-E72D297353CC}">
              <c16:uniqueId val="{00000004-5D01-49C4-BE4A-A8A8E6CEFC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01-49C4-BE4A-A8A8E6CEFC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D01-49C4-BE4A-A8A8E6CEFC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265</c:v>
                </c:pt>
                <c:pt idx="3">
                  <c:v>292</c:v>
                </c:pt>
                <c:pt idx="6">
                  <c:v>285</c:v>
                </c:pt>
                <c:pt idx="9">
                  <c:v>367</c:v>
                </c:pt>
                <c:pt idx="12">
                  <c:v>445</c:v>
                </c:pt>
              </c:numCache>
            </c:numRef>
          </c:val>
          <c:extLst>
            <c:ext xmlns:c16="http://schemas.microsoft.com/office/drawing/2014/chart" uri="{C3380CC4-5D6E-409C-BE32-E72D297353CC}">
              <c16:uniqueId val="{00000007-5D01-49C4-BE4A-A8A8E6CEFC3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69</c:v>
                </c:pt>
                <c:pt idx="2">
                  <c:v>#N/A</c:v>
                </c:pt>
                <c:pt idx="3">
                  <c:v>#N/A</c:v>
                </c:pt>
                <c:pt idx="4">
                  <c:v>97</c:v>
                </c:pt>
                <c:pt idx="5">
                  <c:v>#N/A</c:v>
                </c:pt>
                <c:pt idx="6">
                  <c:v>#N/A</c:v>
                </c:pt>
                <c:pt idx="7">
                  <c:v>84</c:v>
                </c:pt>
                <c:pt idx="8">
                  <c:v>#N/A</c:v>
                </c:pt>
                <c:pt idx="9">
                  <c:v>#N/A</c:v>
                </c:pt>
                <c:pt idx="10">
                  <c:v>107</c:v>
                </c:pt>
                <c:pt idx="11">
                  <c:v>#N/A</c:v>
                </c:pt>
                <c:pt idx="12">
                  <c:v>#N/A</c:v>
                </c:pt>
                <c:pt idx="13">
                  <c:v>147</c:v>
                </c:pt>
                <c:pt idx="14">
                  <c:v>#N/A</c:v>
                </c:pt>
              </c:numCache>
            </c:numRef>
          </c:val>
          <c:smooth val="0"/>
          <c:extLst>
            <c:ext xmlns:c16="http://schemas.microsoft.com/office/drawing/2014/chart" uri="{C3380CC4-5D6E-409C-BE32-E72D297353CC}">
              <c16:uniqueId val="{00000008-5D01-49C4-BE4A-A8A8E6CEFC3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1962</c:v>
                </c:pt>
                <c:pt idx="5">
                  <c:v>2134</c:v>
                </c:pt>
                <c:pt idx="8">
                  <c:v>2770</c:v>
                </c:pt>
                <c:pt idx="11">
                  <c:v>2955</c:v>
                </c:pt>
                <c:pt idx="14">
                  <c:v>3226</c:v>
                </c:pt>
              </c:numCache>
            </c:numRef>
          </c:val>
          <c:extLst>
            <c:ext xmlns:c16="http://schemas.microsoft.com/office/drawing/2014/chart" uri="{C3380CC4-5D6E-409C-BE32-E72D297353CC}">
              <c16:uniqueId val="{00000000-001B-4108-8D3F-E4E2D360A3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20</c:v>
                </c:pt>
                <c:pt idx="5">
                  <c:v>14</c:v>
                </c:pt>
                <c:pt idx="8">
                  <c:v>7</c:v>
                </c:pt>
                <c:pt idx="11">
                  <c:v>0</c:v>
                </c:pt>
                <c:pt idx="14">
                  <c:v>0</c:v>
                </c:pt>
              </c:numCache>
            </c:numRef>
          </c:val>
          <c:extLst>
            <c:ext xmlns:c16="http://schemas.microsoft.com/office/drawing/2014/chart" uri="{C3380CC4-5D6E-409C-BE32-E72D297353CC}">
              <c16:uniqueId val="{00000001-001B-4108-8D3F-E4E2D360A3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1439</c:v>
                </c:pt>
                <c:pt idx="5">
                  <c:v>1388</c:v>
                </c:pt>
                <c:pt idx="8">
                  <c:v>1423</c:v>
                </c:pt>
                <c:pt idx="11">
                  <c:v>1458</c:v>
                </c:pt>
                <c:pt idx="14">
                  <c:v>1490</c:v>
                </c:pt>
              </c:numCache>
            </c:numRef>
          </c:val>
          <c:extLst>
            <c:ext xmlns:c16="http://schemas.microsoft.com/office/drawing/2014/chart" uri="{C3380CC4-5D6E-409C-BE32-E72D297353CC}">
              <c16:uniqueId val="{00000002-001B-4108-8D3F-E4E2D360A3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1B-4108-8D3F-E4E2D360A3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1B-4108-8D3F-E4E2D360A3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1B-4108-8D3F-E4E2D360A3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173</c:v>
                </c:pt>
                <c:pt idx="3">
                  <c:v>162</c:v>
                </c:pt>
                <c:pt idx="6">
                  <c:v>183</c:v>
                </c:pt>
                <c:pt idx="9">
                  <c:v>138</c:v>
                </c:pt>
                <c:pt idx="12">
                  <c:v>170</c:v>
                </c:pt>
              </c:numCache>
            </c:numRef>
          </c:val>
          <c:extLst>
            <c:ext xmlns:c16="http://schemas.microsoft.com/office/drawing/2014/chart" uri="{C3380CC4-5D6E-409C-BE32-E72D297353CC}">
              <c16:uniqueId val="{00000006-001B-4108-8D3F-E4E2D360A3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01B-4108-8D3F-E4E2D360A3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442</c:v>
                </c:pt>
                <c:pt idx="3">
                  <c:v>443</c:v>
                </c:pt>
                <c:pt idx="6">
                  <c:v>424</c:v>
                </c:pt>
                <c:pt idx="9">
                  <c:v>398</c:v>
                </c:pt>
                <c:pt idx="12">
                  <c:v>344</c:v>
                </c:pt>
              </c:numCache>
            </c:numRef>
          </c:val>
          <c:extLst>
            <c:ext xmlns:c16="http://schemas.microsoft.com/office/drawing/2014/chart" uri="{C3380CC4-5D6E-409C-BE32-E72D297353CC}">
              <c16:uniqueId val="{00000008-001B-4108-8D3F-E4E2D360A3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01B-4108-8D3F-E4E2D360A3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2423</c:v>
                </c:pt>
                <c:pt idx="3">
                  <c:v>2795</c:v>
                </c:pt>
                <c:pt idx="6">
                  <c:v>3779</c:v>
                </c:pt>
                <c:pt idx="9">
                  <c:v>3987</c:v>
                </c:pt>
                <c:pt idx="12">
                  <c:v>4507</c:v>
                </c:pt>
              </c:numCache>
            </c:numRef>
          </c:val>
          <c:extLst>
            <c:ext xmlns:c16="http://schemas.microsoft.com/office/drawing/2014/chart" uri="{C3380CC4-5D6E-409C-BE32-E72D297353CC}">
              <c16:uniqueId val="{0000000A-001B-4108-8D3F-E4E2D360A3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186</c:v>
                </c:pt>
                <c:pt idx="8">
                  <c:v>#N/A</c:v>
                </c:pt>
                <c:pt idx="9">
                  <c:v>#N/A</c:v>
                </c:pt>
                <c:pt idx="10">
                  <c:v>110</c:v>
                </c:pt>
                <c:pt idx="11">
                  <c:v>#N/A</c:v>
                </c:pt>
                <c:pt idx="12">
                  <c:v>#N/A</c:v>
                </c:pt>
                <c:pt idx="13">
                  <c:v>305</c:v>
                </c:pt>
                <c:pt idx="14">
                  <c:v>#N/A</c:v>
                </c:pt>
              </c:numCache>
            </c:numRef>
          </c:val>
          <c:smooth val="0"/>
          <c:extLst>
            <c:ext xmlns:c16="http://schemas.microsoft.com/office/drawing/2014/chart" uri="{C3380CC4-5D6E-409C-BE32-E72D297353CC}">
              <c16:uniqueId val="{0000000B-001B-4108-8D3F-E4E2D360A3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159</c:v>
                </c:pt>
                <c:pt idx="1">
                  <c:v>170</c:v>
                </c:pt>
                <c:pt idx="2">
                  <c:v>115</c:v>
                </c:pt>
              </c:numCache>
            </c:numRef>
          </c:val>
          <c:extLst>
            <c:ext xmlns:c16="http://schemas.microsoft.com/office/drawing/2014/chart" uri="{C3380CC4-5D6E-409C-BE32-E72D297353CC}">
              <c16:uniqueId val="{00000000-139D-4765-9350-7962D7CF7F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221</c:v>
                </c:pt>
                <c:pt idx="1">
                  <c:v>215</c:v>
                </c:pt>
                <c:pt idx="2">
                  <c:v>293</c:v>
                </c:pt>
              </c:numCache>
            </c:numRef>
          </c:val>
          <c:extLst>
            <c:ext xmlns:c16="http://schemas.microsoft.com/office/drawing/2014/chart" uri="{C3380CC4-5D6E-409C-BE32-E72D297353CC}">
              <c16:uniqueId val="{00000001-139D-4765-9350-7962D7CF7F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1043</c:v>
                </c:pt>
                <c:pt idx="1">
                  <c:v>1073</c:v>
                </c:pt>
                <c:pt idx="2">
                  <c:v>1082</c:v>
                </c:pt>
              </c:numCache>
            </c:numRef>
          </c:val>
          <c:extLst>
            <c:ext xmlns:c16="http://schemas.microsoft.com/office/drawing/2014/chart" uri="{C3380CC4-5D6E-409C-BE32-E72D297353CC}">
              <c16:uniqueId val="{00000002-139D-4765-9350-7962D7CF7F9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{DE830F19-0BC8-4A6E-85EE-E6791C61EF98}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0A1-49DC-9F50-56A1277813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{85DF2CD1-472B-4191-B81D-93682263830D}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A1-49DC-9F50-56A1277813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{B071916E-F6B0-4650-9CD8-C463B4CFBCFD}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A1-49DC-9F50-56A1277813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{6B1DF882-9913-4724-91F9-C3EB8B5E525E}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A1-49DC-9F50-56A1277813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{451DC13F-99BA-4AE4-9944-D96942B3B909}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A1-49DC-9F50-56A1277813B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{1CB6A6FB-24EB-4ACE-9CFF-20A8A099472E}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0A1-49DC-9F50-56A1277813B5}"/>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{EFFF7143-17CE-4E79-9756-0EBC7BE41C83}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0A1-49DC-9F50-56A1277813B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{25632350-BF9B-4809-9640-2E0D3BA9F074}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0A1-49DC-9F50-56A1277813B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{88873B6D-C212-4C48-A40D-4FA8F54623DB}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0A1-49DC-9F50-56A1277813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67.5</c:v>
                </c:pt>
                <c:pt idx="8">
                  <c:v>69</c:v>
                </c:pt>
                <c:pt idx="16">
                  <c:v>62.4</c:v>
                </c:pt>
              </c:numCache>
            </c:numRef>
          </c:xVal>
          <c:yVal>
            <c:numRef>
              <c:f>公会計指標分析・財政指標組合せ分析表!$BP$51:$DC$51</c:f>
              <c:numCache>
                <c:formatCode>#,##0.0;"▲ "#,##0.0</c:formatCode>
                <c:ptCount val="40"/>
                <c:pt idx="16">
                  <c:v>19.399999999999999</c:v>
                </c:pt>
              </c:numCache>
            </c:numRef>
          </c:yVal>
          <c:smooth val="0"/>
          <c:extLst>
            <c:ext xmlns:c16="http://schemas.microsoft.com/office/drawing/2014/chart" uri="{C3380CC4-5D6E-409C-BE32-E72D297353CC}">
              <c16:uniqueId val="{00000009-80A1-49DC-9F50-56A1277813B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{812004B6-E821-4976-B53A-56EF8FE020EA}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0A1-49DC-9F50-56A1277813B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{87CDA80A-0C28-42F7-94F1-1EB17EC09260}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A1-49DC-9F50-56A1277813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{E8F15EF7-1A62-4487-B950-1E3718908710}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A1-49DC-9F50-56A1277813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{08477784-5917-4C1C-8FAD-FBBC3EE79709}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A1-49DC-9F50-56A1277813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{797D6630-A3AA-47C1-9014-4339A6919683}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A1-49DC-9F50-56A1277813B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{96E518BC-3CBD-4BF1-8C35-83B90FB44BEE}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0A1-49DC-9F50-56A1277813B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{583528A9-5B45-4CA0-BF68-0717E2E17D1B}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0A1-49DC-9F50-56A1277813B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{ABB5FFB7-07E1-4450-9842-D1C7C0D1DA2A}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0A1-49DC-9F50-56A1277813B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{9E6A58A7-8268-47D1-82A5-7BEDCA47D9A3}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0A1-49DC-9F50-56A1277813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numCache>
            </c:numRef>
          </c:xVal>
          <c:yVal>
            <c:numRef>
              <c:f>公会計指標分析・財政指標組合せ分析表!$BP$55:$DC$55</c:f>
              <c:numCache>
                <c:formatCode>#,##0.0;"▲ "#,##0.0</c:formatCode>
                <c:ptCount val="40"/>
                <c:pt idx="0">
                  <c:v>0</c:v>
                </c:pt>
                <c:pt idx="8">
                  <c:v>0</c:v>
                </c:pt>
                <c:pt idx="16">
                  <c:v>0</c:v>
                </c:pt>
              </c:numCache>
            </c:numRef>
          </c:yVal>
          <c:smooth val="0"/>
          <c:extLst>
            <c:ext xmlns:c16="http://schemas.microsoft.com/office/drawing/2014/chart" uri="{C3380CC4-5D6E-409C-BE32-E72D297353CC}">
              <c16:uniqueId val="{00000013-80A1-49DC-9F50-56A1277813B5}"/>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{CD6594F6-32B3-4F90-9D98-EE2ADAB3D955}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2A5-4340-B06B-0C831BC966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{3B8EC5AE-314F-4D22-B969-CC0111451468}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A5-4340-B06B-0C831BC966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{C4D9B9B5-9406-41AB-9CC9-B5BEA7C05532}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A5-4340-B06B-0C831BC966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{1004C2AC-824C-4B1C-BB97-18688C76113A}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A5-4340-B06B-0C831BC966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{79D45673-71CF-498E-B25F-E64F6B83C6C1}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A5-4340-B06B-0C831BC966F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{0BF8B6BB-657E-4783-8EB5-B935912E8FFC}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2A5-4340-B06B-0C831BC966F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{39E4C584-C24E-4819-A450-2266C05D80D2}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2A5-4340-B06B-0C831BC966F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{EC831CF4-9611-4F59-BF1B-4964BBF4AD72}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2A5-4340-B06B-0C831BC966F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{01ADCB1A-DCB1-48BE-819E-80945E50B9D8}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2A5-4340-B06B-0C831BC966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8.5</c:v>
                </c:pt>
                <c:pt idx="16">
                  <c:v>8.8000000000000007</c:v>
                </c:pt>
                <c:pt idx="24">
                  <c:v>9.8000000000000007</c:v>
                </c:pt>
                <c:pt idx="32">
                  <c:v>10.6</c:v>
                </c:pt>
              </c:numCache>
            </c:numRef>
          </c:xVal>
          <c:yVal>
            <c:numRef>
              <c:f>公会計指標分析・財政指標組合せ分析表!$BP$73:$DC$73</c:f>
              <c:numCache>
                <c:formatCode>#,##0.0;"▲ "#,##0.0</c:formatCode>
                <c:ptCount val="40"/>
                <c:pt idx="16">
                  <c:v>19.399999999999999</c:v>
                </c:pt>
                <c:pt idx="24">
                  <c:v>10.6</c:v>
                </c:pt>
                <c:pt idx="32">
                  <c:v>26.6</c:v>
                </c:pt>
              </c:numCache>
            </c:numRef>
          </c:yVal>
          <c:smooth val="0"/>
          <c:extLst>
            <c:ext xmlns:c16="http://schemas.microsoft.com/office/drawing/2014/chart" uri="{C3380CC4-5D6E-409C-BE32-E72D297353CC}">
              <c16:uniqueId val="{00000009-A2A5-4340-B06B-0C831BC966F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0279495078984503E-2"/>
                  <c:y val="-9.552800281113799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{8866C738-F3EF-44F8-96BF-02976DD2A45D}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2A5-4340-B06B-0C831BC966F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{C5174BFB-8110-4B6A-A683-78E99E15ED75}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A5-4340-B06B-0C831BC966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{71A40067-F072-4ADF-80AE-1A0C6DC93347}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A5-4340-B06B-0C831BC966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{AEEBC11C-3240-4FAE-A2CC-1F6AC7ACA2A2}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A5-4340-B06B-0C831BC966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{A4D9E736-0DFA-47FA-932C-E2A57E6510FB}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A5-4340-B06B-0C831BC966F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{E39330E4-5565-4025-B9BA-F2D963698CBE}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2A5-4340-B06B-0C831BC966F1}"/>
                </c:ext>
              </c:extLst>
            </c:dLbl>
            <c:dLbl>
              <c:idx val="16"/>
              <c:layout>
                <c:manualLayout>
                  <c:x val="-3.2988839265201984E-2"/>
                  <c:y val="-6.478169499838003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{B5E333B0-852C-4F5C-8E7A-71C288C90BC4}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2A5-4340-B06B-0C831BC966F1}"/>
                </c:ext>
              </c:extLst>
            </c:dLbl>
            <c:dLbl>
              <c:idx val="24"/>
              <c:layout>
                <c:manualLayout>
                  <c:x val="-3.1570342725075584E-2"/>
                  <c:y val="-2.694024345386388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{6455A46C-D8E5-47B4-BA1B-DB22E65BE600}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2A5-4340-B06B-0C831BC966F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{1E224E6B-D5D6-4F84-AFCB-8D6479A21DA3}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2A5-4340-B06B-0C831BC966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2A5-4340-B06B-0C831BC966F1}"/>
            </c:ext>
          </c:extLst>
        </c:ser>
        <c:dLbls>
          <c:showLegendKey val="0"/>
          <c:showVal val="1"/>
          <c:showCatName val="0"/>
          <c:showSerName val="0"/>
          <c:showPercent val="0"/>
          <c:showBubbleSize val="0"/>
        </c:dLbls>
        <c:axId val="84219776"/>
        <c:axId val="84234240"/>
      </c:scatterChart>
      <c:valAx>
        <c:axId val="84219776"/>
        <c:scaling>
          <c:orientation val="maxMin"/>
          <c:max val="11"/>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からの基幹施設建設に向け、これまで起債の借入の抑制や繰上償還を行うなど地方債残高を減らし準備をしてきた。償還が始まる</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から一時的に借入額、年間返済額が上昇し、実質公債費比率も増加が見込まれるが、これに向け積立を行ってきた公共施設等整備基金を活用するなど計画的な管理に努める。</a:t>
          </a:r>
          <a:endParaRPr lang="ja-JP" altLang="ja-JP" sz="1400">
            <a:effectLst/>
          </a:endParaRPr>
        </a:p>
        <a:p>
          <a:r>
            <a:rPr kumimoji="1" lang="ja-JP" altLang="ja-JP" sz="1100">
              <a:solidFill>
                <a:schemeClr val="dk1"/>
              </a:solidFill>
              <a:effectLst/>
              <a:latin typeface="+mn-lt"/>
              <a:ea typeface="+mn-ea"/>
              <a:cs typeface="+mn-cs"/>
            </a:rPr>
            <a:t>償還の発生にともない算入公債費も増額となっている。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から基幹施設建設に向け、これまで起債の借入の抑制や繰上償還を行うなど地方債残高を減らし準備をしてきた。</a:t>
          </a:r>
          <a:endParaRPr lang="ja-JP" altLang="ja-JP" sz="1400">
            <a:effectLst/>
          </a:endParaRPr>
        </a:p>
        <a:p>
          <a:r>
            <a:rPr kumimoji="1" lang="ja-JP" altLang="ja-JP" sz="1100">
              <a:solidFill>
                <a:schemeClr val="dk1"/>
              </a:solidFill>
              <a:effectLst/>
              <a:latin typeface="+mn-lt"/>
              <a:ea typeface="+mn-ea"/>
              <a:cs typeface="+mn-cs"/>
            </a:rPr>
            <a:t>当該事業</a:t>
          </a:r>
          <a:r>
            <a:rPr kumimoji="1" lang="ja-JP" altLang="en-US" sz="1100">
              <a:solidFill>
                <a:schemeClr val="dk1"/>
              </a:solidFill>
              <a:effectLst/>
              <a:latin typeface="+mn-lt"/>
              <a:ea typeface="+mn-ea"/>
              <a:cs typeface="+mn-cs"/>
            </a:rPr>
            <a:t>および脱炭素関連事業、観光施設建設改良事業</a:t>
          </a:r>
          <a:r>
            <a:rPr kumimoji="1" lang="ja-JP" altLang="ja-JP" sz="1100">
              <a:solidFill>
                <a:schemeClr val="dk1"/>
              </a:solidFill>
              <a:effectLst/>
              <a:latin typeface="+mn-lt"/>
              <a:ea typeface="+mn-ea"/>
              <a:cs typeface="+mn-cs"/>
            </a:rPr>
            <a:t>により地方債残高は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までは一時的に増加するが、一方で充当可能財源のうち、ふるさと納税事業の推進により財源が増加した</a:t>
          </a:r>
          <a:r>
            <a:rPr kumimoji="1" lang="ja-JP" altLang="en-US" sz="1100">
              <a:solidFill>
                <a:schemeClr val="dk1"/>
              </a:solidFill>
              <a:effectLst/>
              <a:latin typeface="+mn-lt"/>
              <a:ea typeface="+mn-ea"/>
              <a:cs typeface="+mn-cs"/>
            </a:rPr>
            <a:t>こ</a:t>
          </a:r>
          <a:r>
            <a:rPr kumimoji="1" lang="ja-JP" altLang="ja-JP" sz="1100">
              <a:solidFill>
                <a:schemeClr val="dk1"/>
              </a:solidFill>
              <a:effectLst/>
              <a:latin typeface="+mn-lt"/>
              <a:ea typeface="+mn-ea"/>
              <a:cs typeface="+mn-cs"/>
            </a:rPr>
            <a:t>とにより将来負担比率を</a:t>
          </a:r>
          <a:r>
            <a:rPr kumimoji="1" lang="ja-JP" altLang="en-US" sz="1100">
              <a:solidFill>
                <a:schemeClr val="dk1"/>
              </a:solidFill>
              <a:effectLst/>
              <a:latin typeface="+mn-lt"/>
              <a:ea typeface="+mn-ea"/>
              <a:cs typeface="+mn-cs"/>
            </a:rPr>
            <a:t>若干</a:t>
          </a:r>
          <a:r>
            <a:rPr kumimoji="1" lang="ja-JP" altLang="ja-JP" sz="1100">
              <a:solidFill>
                <a:schemeClr val="dk1"/>
              </a:solidFill>
              <a:effectLst/>
              <a:latin typeface="+mn-lt"/>
              <a:ea typeface="+mn-ea"/>
              <a:cs typeface="+mn-cs"/>
            </a:rPr>
            <a:t>抑えつつあ</a:t>
          </a:r>
          <a:r>
            <a:rPr kumimoji="1" lang="ja-JP" altLang="en-US" sz="1100">
              <a:solidFill>
                <a:schemeClr val="dk1"/>
              </a:solidFill>
              <a:effectLst/>
              <a:latin typeface="+mn-lt"/>
              <a:ea typeface="+mn-ea"/>
              <a:cs typeface="+mn-cs"/>
            </a:rPr>
            <a:t>ったが、地方債の増には及ばない</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引き続き財源の確保に力を入れるとともに当該財源に頼らない財政運営を目指し計画を見直していく。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岡山県西粟倉村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・基幹施設建設に伴い特定目的金は取り崩したが、その他の歳出抑制とふるさと納税等による財源確保の努力により、全体額は増となった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・基幹施設整備により一時的に膨らむ予定の起債償還に基金を活用して、健全な財政運営に努める。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・観光施設建設改良事業や地方創生関連事業、脱炭素関連事業等の先進的な事業においては特に企業版ふるさと納税の活用を推進していく。</a:t>
          </a:r>
          <a:endParaRPr lang="ja-JP" altLang="ja-JP" sz="1800">
            <a:effectLst/>
          </a:endParaRPr>
        </a:p>
        <a:p>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一方で、</a:t>
          </a:r>
          <a:r>
            <a:rPr kumimoji="1" lang="ja-JP" altLang="ja-JP" sz="1400">
              <a:solidFill>
                <a:schemeClr val="dk1"/>
              </a:solidFill>
              <a:effectLst/>
              <a:latin typeface="+mn-lt"/>
              <a:ea typeface="+mn-ea"/>
              <a:cs typeface="+mn-cs"/>
            </a:rPr>
            <a:t>ふるさと納税に頼らない財政運営に</a:t>
          </a:r>
          <a:r>
            <a:rPr kumimoji="1" lang="ja-JP" altLang="en-US" sz="1400">
              <a:solidFill>
                <a:schemeClr val="dk1"/>
              </a:solidFill>
              <a:effectLst/>
              <a:latin typeface="+mn-lt"/>
              <a:ea typeface="+mn-ea"/>
              <a:cs typeface="+mn-cs"/>
            </a:rPr>
            <a:t>も</a:t>
          </a:r>
          <a:r>
            <a:rPr kumimoji="1" lang="ja-JP" altLang="ja-JP" sz="1400">
              <a:solidFill>
                <a:schemeClr val="dk1"/>
              </a:solidFill>
              <a:effectLst/>
              <a:latin typeface="+mn-lt"/>
              <a:ea typeface="+mn-ea"/>
              <a:cs typeface="+mn-cs"/>
            </a:rPr>
            <a:t>努める。</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・公共施設整備基金：公共施設の整備を目的</a:t>
          </a:r>
          <a:endParaRPr lang="ja-JP" altLang="ja-JP" sz="1800">
            <a:effectLst/>
          </a:endParaRPr>
        </a:p>
        <a:p>
          <a:r>
            <a:rPr kumimoji="1" lang="ja-JP" altLang="ja-JP" sz="1400">
              <a:solidFill>
                <a:schemeClr val="dk1"/>
              </a:solidFill>
              <a:effectLst/>
              <a:latin typeface="+mn-lt"/>
              <a:ea typeface="+mn-ea"/>
              <a:cs typeface="+mn-cs"/>
            </a:rPr>
            <a:t>・むらづくり基金：ふるさと納税の寄付者から寄附金を社会投資の資金として受け入れると同時に、寄附者の公共サービスに対するニーズを具体化することにより、寄附を通じた住民参加型の地方自治を実現すると共に個性あるむらづくりに資するため</a:t>
          </a:r>
          <a:endParaRPr lang="ja-JP" altLang="ja-JP" sz="1800">
            <a:effectLst/>
          </a:endParaRPr>
        </a:p>
        <a:p>
          <a:r>
            <a:rPr kumimoji="1" lang="ja-JP" altLang="ja-JP" sz="1400">
              <a:solidFill>
                <a:schemeClr val="dk1"/>
              </a:solidFill>
              <a:effectLst/>
              <a:latin typeface="+mn-lt"/>
              <a:ea typeface="+mn-ea"/>
              <a:cs typeface="+mn-cs"/>
            </a:rPr>
            <a:t>・財政調整基金（小水力）：小水力発電施設の整備を目的</a:t>
          </a:r>
          <a:endParaRPr lang="ja-JP" altLang="ja-JP" sz="1800">
            <a:effectLst/>
          </a:endParaRPr>
        </a:p>
        <a:p>
          <a:r>
            <a:rPr kumimoji="1" lang="ja-JP" altLang="ja-JP" sz="1400">
              <a:solidFill>
                <a:schemeClr val="dk1"/>
              </a:solidFill>
              <a:effectLst/>
              <a:latin typeface="+mn-lt"/>
              <a:ea typeface="+mn-ea"/>
              <a:cs typeface="+mn-cs"/>
            </a:rPr>
            <a:t>・観光施設等整備事業基金：観光施設及び設備の開発並びに老朽化に備える</a:t>
          </a:r>
          <a:endParaRPr lang="ja-JP" altLang="ja-JP" sz="1800">
            <a:effectLst/>
          </a:endParaRPr>
        </a:p>
        <a:p>
          <a:r>
            <a:rPr kumimoji="1" lang="ja-JP" altLang="ja-JP" sz="1400">
              <a:solidFill>
                <a:schemeClr val="dk1"/>
              </a:solidFill>
              <a:effectLst/>
              <a:latin typeface="+mn-lt"/>
              <a:ea typeface="+mn-ea"/>
              <a:cs typeface="+mn-cs"/>
            </a:rPr>
            <a:t>・公有財産取得基金：公有財産の取得を目的</a:t>
          </a:r>
          <a:endParaRPr kumimoji="1" lang="en-US" altLang="ja-JP" sz="14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・公共施設整備基金：基幹施設整備に対する取崩による減。</a:t>
          </a:r>
          <a:endParaRPr lang="ja-JP" altLang="ja-JP" sz="1800">
            <a:effectLst/>
          </a:endParaRPr>
        </a:p>
        <a:p>
          <a:r>
            <a:rPr kumimoji="1" lang="ja-JP" altLang="ja-JP" sz="1400">
              <a:solidFill>
                <a:schemeClr val="dk1"/>
              </a:solidFill>
              <a:effectLst/>
              <a:latin typeface="+mn-lt"/>
              <a:ea typeface="+mn-ea"/>
              <a:cs typeface="+mn-cs"/>
            </a:rPr>
            <a:t>・むらづくり基金：ふるさと納税による寄附金の増</a:t>
          </a:r>
          <a:endParaRPr lang="ja-JP" altLang="ja-JP" sz="1800">
            <a:effectLst/>
          </a:endParaRPr>
        </a:p>
        <a:p>
          <a:r>
            <a:rPr kumimoji="1" lang="ja-JP" altLang="ja-JP" sz="1400">
              <a:solidFill>
                <a:schemeClr val="dk1"/>
              </a:solidFill>
              <a:effectLst/>
              <a:latin typeface="+mn-lt"/>
              <a:ea typeface="+mn-ea"/>
              <a:cs typeface="+mn-cs"/>
            </a:rPr>
            <a:t>・財政調整基金（小水力）：小水力発電による売電収入の増</a:t>
          </a:r>
          <a:endParaRPr lang="ja-JP" altLang="ja-JP" sz="1800">
            <a:effectLst/>
          </a:endParaRPr>
        </a:p>
        <a:p>
          <a:r>
            <a:rPr kumimoji="1" lang="ja-JP" altLang="ja-JP" sz="1400">
              <a:solidFill>
                <a:schemeClr val="dk1"/>
              </a:solidFill>
              <a:effectLst/>
              <a:latin typeface="+mn-lt"/>
              <a:ea typeface="+mn-ea"/>
              <a:cs typeface="+mn-cs"/>
            </a:rPr>
            <a:t>・観光施設等整備事業基金：観光施設改良</a:t>
          </a:r>
          <a:r>
            <a:rPr kumimoji="1" lang="ja-JP" altLang="en-US" sz="1400">
              <a:solidFill>
                <a:schemeClr val="dk1"/>
              </a:solidFill>
              <a:effectLst/>
              <a:latin typeface="+mn-lt"/>
              <a:ea typeface="+mn-ea"/>
              <a:cs typeface="+mn-cs"/>
            </a:rPr>
            <a:t>事業</a:t>
          </a:r>
          <a:r>
            <a:rPr kumimoji="1" lang="ja-JP" altLang="ja-JP" sz="1400">
              <a:solidFill>
                <a:schemeClr val="dk1"/>
              </a:solidFill>
              <a:effectLst/>
              <a:latin typeface="+mn-lt"/>
              <a:ea typeface="+mn-ea"/>
              <a:cs typeface="+mn-cs"/>
            </a:rPr>
            <a:t>のための</a:t>
          </a:r>
          <a:r>
            <a:rPr kumimoji="1" lang="ja-JP" altLang="en-US" sz="1400">
              <a:solidFill>
                <a:schemeClr val="dk1"/>
              </a:solidFill>
              <a:effectLst/>
              <a:latin typeface="+mn-lt"/>
              <a:ea typeface="+mn-ea"/>
              <a:cs typeface="+mn-cs"/>
            </a:rPr>
            <a:t>取崩</a:t>
          </a:r>
          <a:r>
            <a:rPr kumimoji="1" lang="ja-JP" altLang="ja-JP" sz="1400">
              <a:solidFill>
                <a:schemeClr val="dk1"/>
              </a:solidFill>
              <a:effectLst/>
              <a:latin typeface="+mn-lt"/>
              <a:ea typeface="+mn-ea"/>
              <a:cs typeface="+mn-cs"/>
            </a:rPr>
            <a:t>による</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・財政調整基金と減債基金、その他特定目的基金との関連について改めて精査し財政健全化に向けて計画的に基金活用を行えるよう計画を再編する。</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・経常比率が高いため基金により賄っているため減となっている。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・また、予算の見込みが甘く積立漏れが発生したことにより繰越として次年度へ積立を行っている。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・経常収支比率の増加が見込まれるため適切に取り崩しつつも経費を切り詰めて最低でも現状を維持できるよう積み立てを行っていく。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・基幹施設整備等による</a:t>
          </a:r>
          <a:r>
            <a:rPr kumimoji="1" lang="ja-JP" altLang="en-US" sz="1400">
              <a:solidFill>
                <a:schemeClr val="dk1"/>
              </a:solidFill>
              <a:effectLst/>
              <a:latin typeface="+mn-lt"/>
              <a:ea typeface="+mn-ea"/>
              <a:cs typeface="+mn-cs"/>
            </a:rPr>
            <a:t>後年の</a:t>
          </a:r>
          <a:r>
            <a:rPr kumimoji="1" lang="ja-JP" altLang="ja-JP" sz="1400">
              <a:solidFill>
                <a:schemeClr val="dk1"/>
              </a:solidFill>
              <a:effectLst/>
              <a:latin typeface="+mn-lt"/>
              <a:ea typeface="+mn-ea"/>
              <a:cs typeface="+mn-cs"/>
            </a:rPr>
            <a:t>償還のため</a:t>
          </a:r>
          <a:r>
            <a:rPr kumimoji="1" lang="ja-JP" altLang="en-US" sz="1400">
              <a:solidFill>
                <a:schemeClr val="dk1"/>
              </a:solidFill>
              <a:effectLst/>
              <a:latin typeface="+mn-lt"/>
              <a:ea typeface="+mn-ea"/>
              <a:cs typeface="+mn-cs"/>
            </a:rPr>
            <a:t>積立を行ったことによ</a:t>
          </a:r>
          <a:r>
            <a:rPr kumimoji="1" lang="ja-JP" altLang="ja-JP" sz="1400">
              <a:solidFill>
                <a:schemeClr val="dk1"/>
              </a:solidFill>
              <a:effectLst/>
              <a:latin typeface="+mn-lt"/>
              <a:ea typeface="+mn-ea"/>
              <a:cs typeface="+mn-cs"/>
            </a:rPr>
            <a:t>る</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年度までは高額な償還に対する取崩が見込まれるため、適宜、積立・取崩を行い健全な財政運営を目指す。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D3A0010-A45D-45C6-A085-AB607A8B15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0C67A7E-2882-4C12-89AC-EA89F8BCD6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4B5D082A-A286-4928-B618-76C699B8001B}"/>
            </a:ext>
          </a:extLst>
        </xdr:cNvPr>
        <xdr:cNvSpPr/>
      </xdr:nvSpPr>
      <xdr:spPr>
        <a:xfrm>
          <a:off x="1149858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E46CABF1-05BE-4BC0-A682-046F3E77865E}"/>
            </a:ext>
          </a:extLst>
        </xdr:cNvPr>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9061A0AB-C778-46A7-A78C-08D60AA03C48}"/>
            </a:ext>
          </a:extLst>
        </xdr:cNvPr>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AD0AABF2-5110-4F92-82C5-CD8C5E53A1E9}"/>
            </a:ext>
          </a:extLst>
        </xdr:cNvPr>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474D8ACC-B258-4BFF-B169-6AC8C44595AB}"/>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605C139D-4134-4038-A7A6-37CD50F0E3E5}"/>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5924CF8A-8D44-4DA4-9BA0-ACF7E0E3BD8F}"/>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8D4B44A2-1D2D-490B-94BA-7E7490F8F512}"/>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2FD37920-8FA1-4DC1-8256-5D1A45B6623B}"/>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B205CC2D-2256-40ED-B4A0-307DE3C0180D}"/>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A7CE1FE6-99D5-4465-9CCB-8D2479A02C9D}"/>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F7A5F1B5-2205-4592-855B-9C540000EFC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2216F1C2-2706-4001-BEE2-3FD6456F99BE}"/>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ADCC5D8D-F755-4C09-B350-93EA90283799}"/>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1,395
1,389
57.97
4,101,938
3,911,276
174,487
1,493,008
4,506,629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40866E36-0FC9-4D5D-A2C8-55B17C08A43E}"/>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121F7178-D8B6-4B1C-BE14-F69C969C0E3E}"/>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FF251613-368A-426A-A597-F7FD58F781D8}"/>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98E0565C-A789-48FE-BB31-4846BC6E2D5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FF79A385-1745-4706-8D54-8D88BED507D6}"/>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2AED20EE-96F7-48EA-9284-827BCA85A762}"/>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1AE88A39-A2C3-4BE8-9E01-44F15EC10B59}"/>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75C00282-2910-4837-875E-2FD4CB99FC26}"/>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98B9C90A-1468-4EC8-82FD-562882C1D8F9}"/>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24A0911B-CA77-411D-A750-2CC44A78BCF5}"/>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3622A20B-4440-4520-A78D-6ECD3B3A4C6D}"/>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3184A2FC-F992-433F-B4C0-8E51514B439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28436D61-2249-4334-ABB5-D7DF2E0BC0AF}"/>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5ECF71B5-428B-499D-802E-715B05EE2E7E}"/>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7A474B49-5030-411E-90F4-FA4D97FD8FEF}"/>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95158794-38EE-4731-93E2-A99F4A7C7D49}"/>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17DA76D2-CD2F-46BC-8D8D-84210045E685}"/>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1524D1D4-AAE5-47AB-BD90-364F03446CAC}"/>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568127BB-E5B7-4639-869F-E095280A84F5}"/>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387B1632-F174-4B19-BDF7-1B48B013DC49}"/>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ECF009A1-C456-4E3B-AA22-D25BF2BFDF0D}"/>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DE3BC1FD-5C87-4F9D-8BCC-833339F2DEF4}"/>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9ABA06EF-2A36-4CF0-A93E-E0B205F12D92}"/>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A20827D2-63F2-41EF-B9E9-6DD85EDD4032}"/>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a:extLst>
            <a:ext uri="{FF2B5EF4-FFF2-40B4-BE49-F238E27FC236}">
              <a16:creationId xmlns:a16="http://schemas.microsoft.com/office/drawing/2014/main" id="{36292A8D-DD68-4630-8B9F-982988A3DFC6}"/>
            </a:ext>
          </a:extLst>
        </xdr:cNvPr>
        <xdr:cNvSpPr/>
      </xdr:nvSpPr>
      <xdr:spPr>
        <a:xfrm>
          <a:off x="3549147" y="452224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CEB553FF-2D7D-4EC7-A5AA-EA1C36EA5C95}"/>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3C6F69E4-E0A4-4BB8-A240-94BC1D2B2B9D}"/>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ED4CA1CF-E791-4D7F-90AB-0B947239397F}"/>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F15F27A9-064E-4DC0-ABCB-270A64E47B0B}"/>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DA06D078-8A59-4CD5-A2D7-EB12BA297382}"/>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1423EEE9-2A81-4B96-B83A-C48F40A6F507}"/>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7FB66528-02B3-4315-A20E-4FE7BCCFD999}"/>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FCFCFBEB-7108-4504-BFC9-D08857AFC662}"/>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5AAA3794-19AF-4D4B-BB2E-E4C3FACC0CE8}"/>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B99A488C-4A45-468C-BF6A-1FE6282DBDE2}"/>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5AD83248-ED2A-4DD6-AD8D-4EACA5C9C5F9}"/>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5B9CC49-6016-4770-9DF7-4A525B315A3C}"/>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2054C1CE-960B-4DAD-A112-362CCB1241FF}"/>
            </a:ext>
          </a:extLst>
        </xdr:cNvPr>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2FB3362C-DAA1-4BB6-9BF0-EADF9E3E2754}"/>
            </a:ext>
          </a:extLst>
        </xdr:cNvPr>
        <xdr:cNvCxnSpPr/>
      </xdr:nvCxnSpPr>
      <xdr:spPr>
        <a:xfrm>
          <a:off x="1127125" y="666831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149B2D8A-6C52-450B-B4FD-C757E5ABD357}"/>
            </a:ext>
          </a:extLst>
        </xdr:cNvPr>
        <xdr:cNvSpPr txBox="1"/>
      </xdr:nvSpPr>
      <xdr:spPr>
        <a:xfrm>
          <a:off x="772811" y="657832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97B812DA-732C-41E3-9F3F-C857623DDCB5}"/>
            </a:ext>
          </a:extLst>
        </xdr:cNvPr>
        <xdr:cNvCxnSpPr/>
      </xdr:nvCxnSpPr>
      <xdr:spPr>
        <a:xfrm>
          <a:off x="1127125" y="6367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7D4B6751-B05D-462F-AEF8-80556E8D62A9}"/>
            </a:ext>
          </a:extLst>
        </xdr:cNvPr>
        <xdr:cNvSpPr txBox="1"/>
      </xdr:nvSpPr>
      <xdr:spPr>
        <a:xfrm>
          <a:off x="772811" y="62775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12E94CBC-42BF-4E0A-8746-64D1E0F8D980}"/>
            </a:ext>
          </a:extLst>
        </xdr:cNvPr>
        <xdr:cNvCxnSpPr/>
      </xdr:nvCxnSpPr>
      <xdr:spPr>
        <a:xfrm>
          <a:off x="1127125" y="606669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ABF860E5-1D9F-4E5E-968F-99DB723B5B7E}"/>
            </a:ext>
          </a:extLst>
        </xdr:cNvPr>
        <xdr:cNvSpPr txBox="1"/>
      </xdr:nvSpPr>
      <xdr:spPr>
        <a:xfrm>
          <a:off x="772811" y="59728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BD731932-A614-40BB-AE86-4E8483D7FE12}"/>
            </a:ext>
          </a:extLst>
        </xdr:cNvPr>
        <xdr:cNvCxnSpPr/>
      </xdr:nvCxnSpPr>
      <xdr:spPr>
        <a:xfrm>
          <a:off x="1127125" y="576589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F53051A1-AE8E-4BA4-86B0-382C18265081}"/>
            </a:ext>
          </a:extLst>
        </xdr:cNvPr>
        <xdr:cNvSpPr txBox="1"/>
      </xdr:nvSpPr>
      <xdr:spPr>
        <a:xfrm>
          <a:off x="772811" y="56720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3EC3DB80-DF3F-4BE5-A331-8FB70B3A7857}"/>
            </a:ext>
          </a:extLst>
        </xdr:cNvPr>
        <xdr:cNvCxnSpPr/>
      </xdr:nvCxnSpPr>
      <xdr:spPr>
        <a:xfrm>
          <a:off x="1127125" y="5465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9B1AD53A-992B-4673-B536-D4E992C8D508}"/>
            </a:ext>
          </a:extLst>
        </xdr:cNvPr>
        <xdr:cNvSpPr txBox="1"/>
      </xdr:nvSpPr>
      <xdr:spPr>
        <a:xfrm>
          <a:off x="772811" y="5371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2DFD522C-394C-4383-B4C8-94179BBB50E4}"/>
            </a:ext>
          </a:extLst>
        </xdr:cNvPr>
        <xdr:cNvCxnSpPr/>
      </xdr:nvCxnSpPr>
      <xdr:spPr>
        <a:xfrm>
          <a:off x="1127125" y="516046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44D5BCC0-3DDA-4F27-AC28-42F06FAB1CFF}"/>
            </a:ext>
          </a:extLst>
        </xdr:cNvPr>
        <xdr:cNvSpPr txBox="1"/>
      </xdr:nvSpPr>
      <xdr:spPr>
        <a:xfrm>
          <a:off x="772811" y="50704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FADF1A82-4C32-43F7-AFE9-C0D34982D36C}"/>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ED3729E8-7808-49A2-B0FC-24259115A3C8}"/>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1BCB0648-38A8-46FC-9455-A220D1046EAB}"/>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71" name="直線コネクタ 70">
          <a:extLst>
            <a:ext uri="{FF2B5EF4-FFF2-40B4-BE49-F238E27FC236}">
              <a16:creationId xmlns:a16="http://schemas.microsoft.com/office/drawing/2014/main" id="{D89B9308-BBFE-43FC-976C-C72B8C1073C3}"/>
            </a:ext>
          </a:extLst>
        </xdr:cNvPr>
        <xdr:cNvCxnSpPr/>
      </xdr:nvCxnSpPr>
      <xdr:spPr>
        <a:xfrm flipV="1">
          <a:off x="4206240" y="5138874"/>
          <a:ext cx="1270" cy="1446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72" name="有形固定資産減価償却率最小値テキスト">
          <a:extLst>
            <a:ext uri="{FF2B5EF4-FFF2-40B4-BE49-F238E27FC236}">
              <a16:creationId xmlns:a16="http://schemas.microsoft.com/office/drawing/2014/main" id="{EB5CB76B-41D9-4046-A905-54C4E4282809}"/>
            </a:ext>
          </a:extLst>
        </xdr:cNvPr>
        <xdr:cNvSpPr txBox="1"/>
      </xdr:nvSpPr>
      <xdr:spPr>
        <a:xfrm>
          <a:off x="4258945" y="6589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73" name="直線コネクタ 72">
          <a:extLst>
            <a:ext uri="{FF2B5EF4-FFF2-40B4-BE49-F238E27FC236}">
              <a16:creationId xmlns:a16="http://schemas.microsoft.com/office/drawing/2014/main" id="{9BA471FA-8809-497D-A6BE-6BBB35BCC3F9}"/>
            </a:ext>
          </a:extLst>
        </xdr:cNvPr>
        <xdr:cNvCxnSpPr/>
      </xdr:nvCxnSpPr>
      <xdr:spPr>
        <a:xfrm>
          <a:off x="4119245" y="658576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74" name="有形固定資産減価償却率最大値テキスト">
          <a:extLst>
            <a:ext uri="{FF2B5EF4-FFF2-40B4-BE49-F238E27FC236}">
              <a16:creationId xmlns:a16="http://schemas.microsoft.com/office/drawing/2014/main" id="{75291DAA-E84C-4E46-8F1C-B893A0E74EC9}"/>
            </a:ext>
          </a:extLst>
        </xdr:cNvPr>
        <xdr:cNvSpPr txBox="1"/>
      </xdr:nvSpPr>
      <xdr:spPr>
        <a:xfrm>
          <a:off x="4258945" y="4921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75" name="直線コネクタ 74">
          <a:extLst>
            <a:ext uri="{FF2B5EF4-FFF2-40B4-BE49-F238E27FC236}">
              <a16:creationId xmlns:a16="http://schemas.microsoft.com/office/drawing/2014/main" id="{6309C6AB-F0DA-406C-BDB9-98D1C3D0F9F4}"/>
            </a:ext>
          </a:extLst>
        </xdr:cNvPr>
        <xdr:cNvCxnSpPr/>
      </xdr:nvCxnSpPr>
      <xdr:spPr>
        <a:xfrm>
          <a:off x="4119245" y="513887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35124</xdr:rowOff>
    </xdr:from>
    <xdr:ext cx="405111" cy="259045"/>
    <xdr:sp macro="" textlink="">
      <xdr:nvSpPr>
        <xdr:cNvPr id="76" name="有形固定資産減価償却率平均値テキスト">
          <a:extLst>
            <a:ext uri="{FF2B5EF4-FFF2-40B4-BE49-F238E27FC236}">
              <a16:creationId xmlns:a16="http://schemas.microsoft.com/office/drawing/2014/main" id="{1A279EDF-85AC-4AB3-B395-5E93A03E418D}"/>
            </a:ext>
          </a:extLst>
        </xdr:cNvPr>
        <xdr:cNvSpPr txBox="1"/>
      </xdr:nvSpPr>
      <xdr:spPr>
        <a:xfrm>
          <a:off x="4258945" y="53310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77" name="フローチャート: 判断 76">
          <a:extLst>
            <a:ext uri="{FF2B5EF4-FFF2-40B4-BE49-F238E27FC236}">
              <a16:creationId xmlns:a16="http://schemas.microsoft.com/office/drawing/2014/main" id="{40B0F12F-41ED-43E7-B2E5-9C820F849FAB}"/>
            </a:ext>
          </a:extLst>
        </xdr:cNvPr>
        <xdr:cNvSpPr/>
      </xdr:nvSpPr>
      <xdr:spPr>
        <a:xfrm>
          <a:off x="4157345" y="535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78" name="フローチャート: 判断 77">
          <a:extLst>
            <a:ext uri="{FF2B5EF4-FFF2-40B4-BE49-F238E27FC236}">
              <a16:creationId xmlns:a16="http://schemas.microsoft.com/office/drawing/2014/main" id="{B2EC1912-7A77-4ADC-A13C-E4AC3AC8CFEA}"/>
            </a:ext>
          </a:extLst>
        </xdr:cNvPr>
        <xdr:cNvSpPr/>
      </xdr:nvSpPr>
      <xdr:spPr>
        <a:xfrm>
          <a:off x="3537585" y="5782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79" name="フローチャート: 判断 78">
          <a:extLst>
            <a:ext uri="{FF2B5EF4-FFF2-40B4-BE49-F238E27FC236}">
              <a16:creationId xmlns:a16="http://schemas.microsoft.com/office/drawing/2014/main" id="{3A8425CA-EF03-4CE8-9124-D00D2ADE53DA}"/>
            </a:ext>
          </a:extLst>
        </xdr:cNvPr>
        <xdr:cNvSpPr/>
      </xdr:nvSpPr>
      <xdr:spPr>
        <a:xfrm>
          <a:off x="2867025" y="58068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139428</xdr:rowOff>
    </xdr:from>
    <xdr:to>
      <xdr:col>11</xdr:col>
      <xdr:colOff>187325</xdr:colOff>
      <xdr:row>30</xdr:row>
      <xdr:rowOff>69578</xdr:rowOff>
    </xdr:to>
    <xdr:sp macro="" textlink="">
      <xdr:nvSpPr>
        <xdr:cNvPr id="80" name="フローチャート: 判断 79">
          <a:extLst>
            <a:ext uri="{FF2B5EF4-FFF2-40B4-BE49-F238E27FC236}">
              <a16:creationId xmlns:a16="http://schemas.microsoft.com/office/drawing/2014/main" id="{D7183886-87C4-4E1A-A46E-12608FC76938}"/>
            </a:ext>
          </a:extLst>
        </xdr:cNvPr>
        <xdr:cNvSpPr/>
      </xdr:nvSpPr>
      <xdr:spPr>
        <a:xfrm>
          <a:off x="2196465" y="57706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1" name="フローチャート: 判断 80">
          <a:extLst>
            <a:ext uri="{FF2B5EF4-FFF2-40B4-BE49-F238E27FC236}">
              <a16:creationId xmlns:a16="http://schemas.microsoft.com/office/drawing/2014/main" id="{69A21864-EFD1-4552-B430-F22232EB5F10}"/>
            </a:ext>
          </a:extLst>
        </xdr:cNvPr>
        <xdr:cNvSpPr/>
      </xdr:nvSpPr>
      <xdr:spPr>
        <a:xfrm>
          <a:off x="1525905" y="56657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9BADBC90-6F0F-4B97-9B08-78DD5A5775DB}"/>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E23C48C9-F758-4653-AF71-1F92D5797EB6}"/>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BCF8FEAF-E8F5-4A76-8053-33413B35AF5A}"/>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5A5A8E56-8434-4CDA-91D3-4C40D7979976}"/>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21513A53-549C-4615-A29C-D8F9C106349C}"/>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29</xdr:row>
      <xdr:rowOff>157933</xdr:rowOff>
    </xdr:from>
    <xdr:to>
      <xdr:col>15</xdr:col>
      <xdr:colOff>187325</xdr:colOff>
      <xdr:row>30</xdr:row>
      <xdr:rowOff>88083</xdr:rowOff>
    </xdr:to>
    <xdr:sp macro="" textlink="">
      <xdr:nvSpPr>
        <xdr:cNvPr id="87" name="楕円 86">
          <a:extLst>
            <a:ext uri="{FF2B5EF4-FFF2-40B4-BE49-F238E27FC236}">
              <a16:creationId xmlns:a16="http://schemas.microsoft.com/office/drawing/2014/main" id="{B929E068-B1AE-41E6-A4E5-5B857AB9D8B6}"/>
            </a:ext>
          </a:extLst>
        </xdr:cNvPr>
        <xdr:cNvSpPr/>
      </xdr:nvSpPr>
      <xdr:spPr>
        <a:xfrm>
          <a:off x="2867025" y="57891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18597</xdr:rowOff>
    </xdr:from>
    <xdr:to>
      <xdr:col>11</xdr:col>
      <xdr:colOff>187325</xdr:colOff>
      <xdr:row>31</xdr:row>
      <xdr:rowOff>120197</xdr:rowOff>
    </xdr:to>
    <xdr:sp macro="" textlink="">
      <xdr:nvSpPr>
        <xdr:cNvPr id="88" name="楕円 87">
          <a:extLst>
            <a:ext uri="{FF2B5EF4-FFF2-40B4-BE49-F238E27FC236}">
              <a16:creationId xmlns:a16="http://schemas.microsoft.com/office/drawing/2014/main" id="{810F40C8-2C65-497E-B763-F8F272975F63}"/>
            </a:ext>
          </a:extLst>
        </xdr:cNvPr>
        <xdr:cNvSpPr/>
      </xdr:nvSpPr>
      <xdr:spPr>
        <a:xfrm>
          <a:off x="2196465" y="59850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37283</xdr:rowOff>
    </xdr:from>
    <xdr:to>
      <xdr:col>15</xdr:col>
      <xdr:colOff>136525</xdr:colOff>
      <xdr:row>31</xdr:row>
      <xdr:rowOff>69397</xdr:rowOff>
    </xdr:to>
    <xdr:cxnSp macro="">
      <xdr:nvCxnSpPr>
        <xdr:cNvPr id="89" name="直線コネクタ 88">
          <a:extLst>
            <a:ext uri="{FF2B5EF4-FFF2-40B4-BE49-F238E27FC236}">
              <a16:creationId xmlns:a16="http://schemas.microsoft.com/office/drawing/2014/main" id="{4C6F3847-15A3-467A-A49C-A714A04B7FB8}"/>
            </a:ext>
          </a:extLst>
        </xdr:cNvPr>
        <xdr:cNvCxnSpPr/>
      </xdr:nvCxnSpPr>
      <xdr:spPr>
        <a:xfrm flipV="1">
          <a:off x="2247265" y="5836103"/>
          <a:ext cx="670560" cy="19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143782</xdr:rowOff>
    </xdr:from>
    <xdr:to>
      <xdr:col>7</xdr:col>
      <xdr:colOff>187325</xdr:colOff>
      <xdr:row>31</xdr:row>
      <xdr:rowOff>73932</xdr:rowOff>
    </xdr:to>
    <xdr:sp macro="" textlink="">
      <xdr:nvSpPr>
        <xdr:cNvPr id="90" name="楕円 89">
          <a:extLst>
            <a:ext uri="{FF2B5EF4-FFF2-40B4-BE49-F238E27FC236}">
              <a16:creationId xmlns:a16="http://schemas.microsoft.com/office/drawing/2014/main" id="{D5B526CF-A41B-4F41-9A4D-570F72A911F1}"/>
            </a:ext>
          </a:extLst>
        </xdr:cNvPr>
        <xdr:cNvSpPr/>
      </xdr:nvSpPr>
      <xdr:spPr>
        <a:xfrm>
          <a:off x="1525905" y="59426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23132</xdr:rowOff>
    </xdr:from>
    <xdr:to>
      <xdr:col>11</xdr:col>
      <xdr:colOff>136525</xdr:colOff>
      <xdr:row>31</xdr:row>
      <xdr:rowOff>69397</xdr:rowOff>
    </xdr:to>
    <xdr:cxnSp macro="">
      <xdr:nvCxnSpPr>
        <xdr:cNvPr id="91" name="直線コネクタ 90">
          <a:extLst>
            <a:ext uri="{FF2B5EF4-FFF2-40B4-BE49-F238E27FC236}">
              <a16:creationId xmlns:a16="http://schemas.microsoft.com/office/drawing/2014/main" id="{BEBDF1FB-B0C9-4DED-AD20-A8BB86C55D46}"/>
            </a:ext>
          </a:extLst>
        </xdr:cNvPr>
        <xdr:cNvCxnSpPr/>
      </xdr:nvCxnSpPr>
      <xdr:spPr>
        <a:xfrm>
          <a:off x="1576705" y="5989592"/>
          <a:ext cx="67056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98442</xdr:rowOff>
    </xdr:from>
    <xdr:ext cx="405111" cy="259045"/>
    <xdr:sp macro="" textlink="">
      <xdr:nvSpPr>
        <xdr:cNvPr id="92" name="n_1aveValue有形固定資産減価償却率">
          <a:extLst>
            <a:ext uri="{FF2B5EF4-FFF2-40B4-BE49-F238E27FC236}">
              <a16:creationId xmlns:a16="http://schemas.microsoft.com/office/drawing/2014/main" id="{876677E2-884E-4177-BEF0-7E100BC1BC52}"/>
            </a:ext>
          </a:extLst>
        </xdr:cNvPr>
        <xdr:cNvSpPr txBox="1"/>
      </xdr:nvSpPr>
      <xdr:spPr>
        <a:xfrm>
          <a:off x="3395989" y="556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100801</xdr:rowOff>
    </xdr:from>
    <xdr:ext cx="405111" cy="259045"/>
    <xdr:sp macro="" textlink="">
      <xdr:nvSpPr>
        <xdr:cNvPr id="93" name="n_2aveValue有形固定資産減価償却率">
          <a:extLst>
            <a:ext uri="{FF2B5EF4-FFF2-40B4-BE49-F238E27FC236}">
              <a16:creationId xmlns:a16="http://schemas.microsoft.com/office/drawing/2014/main" id="{CA09A23B-E002-4665-A8F1-FE7DB12B9D88}"/>
            </a:ext>
          </a:extLst>
        </xdr:cNvPr>
        <xdr:cNvSpPr txBox="1"/>
      </xdr:nvSpPr>
      <xdr:spPr>
        <a:xfrm>
          <a:off x="2738129" y="589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86105</xdr:rowOff>
    </xdr:from>
    <xdr:ext cx="405111" cy="259045"/>
    <xdr:sp macro="" textlink="">
      <xdr:nvSpPr>
        <xdr:cNvPr id="94" name="n_3aveValue有形固定資産減価償却率">
          <a:extLst>
            <a:ext uri="{FF2B5EF4-FFF2-40B4-BE49-F238E27FC236}">
              <a16:creationId xmlns:a16="http://schemas.microsoft.com/office/drawing/2014/main" id="{EF3FD140-D6C5-4DA9-8B65-65E451FE5578}"/>
            </a:ext>
          </a:extLst>
        </xdr:cNvPr>
        <xdr:cNvSpPr txBox="1"/>
      </xdr:nvSpPr>
      <xdr:spPr>
        <a:xfrm>
          <a:off x="2067569" y="554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152689</xdr:rowOff>
    </xdr:from>
    <xdr:ext cx="405111" cy="259045"/>
    <xdr:sp macro="" textlink="">
      <xdr:nvSpPr>
        <xdr:cNvPr id="95" name="n_4aveValue有形固定資産減価償却率">
          <a:extLst>
            <a:ext uri="{FF2B5EF4-FFF2-40B4-BE49-F238E27FC236}">
              <a16:creationId xmlns:a16="http://schemas.microsoft.com/office/drawing/2014/main" id="{7416E1E8-6232-4945-8F32-618E1BD1BC30}"/>
            </a:ext>
          </a:extLst>
        </xdr:cNvPr>
        <xdr:cNvSpPr txBox="1"/>
      </xdr:nvSpPr>
      <xdr:spPr>
        <a:xfrm>
          <a:off x="1397009" y="5448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104610</xdr:rowOff>
    </xdr:from>
    <xdr:ext cx="405111" cy="259045"/>
    <xdr:sp macro="" textlink="">
      <xdr:nvSpPr>
        <xdr:cNvPr id="96" name="n_2mainValue有形固定資産減価償却率">
          <a:extLst>
            <a:ext uri="{FF2B5EF4-FFF2-40B4-BE49-F238E27FC236}">
              <a16:creationId xmlns:a16="http://schemas.microsoft.com/office/drawing/2014/main" id="{2BE894A3-874D-4BD5-9E92-3A3C2E07D567}"/>
            </a:ext>
          </a:extLst>
        </xdr:cNvPr>
        <xdr:cNvSpPr txBox="1"/>
      </xdr:nvSpPr>
      <xdr:spPr>
        <a:xfrm>
          <a:off x="2738129" y="556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111324</xdr:rowOff>
    </xdr:from>
    <xdr:ext cx="405111" cy="259045"/>
    <xdr:sp macro="" textlink="">
      <xdr:nvSpPr>
        <xdr:cNvPr id="97" name="n_3mainValue有形固定資産減価償却率">
          <a:extLst>
            <a:ext uri="{FF2B5EF4-FFF2-40B4-BE49-F238E27FC236}">
              <a16:creationId xmlns:a16="http://schemas.microsoft.com/office/drawing/2014/main" id="{5FDBB0CF-AD09-4350-AF9A-CDEE6C1555A5}"/>
            </a:ext>
          </a:extLst>
        </xdr:cNvPr>
        <xdr:cNvSpPr txBox="1"/>
      </xdr:nvSpPr>
      <xdr:spPr>
        <a:xfrm>
          <a:off x="2067569" y="6077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65059</xdr:rowOff>
    </xdr:from>
    <xdr:ext cx="405111" cy="259045"/>
    <xdr:sp macro="" textlink="">
      <xdr:nvSpPr>
        <xdr:cNvPr id="98" name="n_4mainValue有形固定資産減価償却率">
          <a:extLst>
            <a:ext uri="{FF2B5EF4-FFF2-40B4-BE49-F238E27FC236}">
              <a16:creationId xmlns:a16="http://schemas.microsoft.com/office/drawing/2014/main" id="{44C30337-6224-4DFE-B803-8C5D7DEA3790}"/>
            </a:ext>
          </a:extLst>
        </xdr:cNvPr>
        <xdr:cNvSpPr txBox="1"/>
      </xdr:nvSpPr>
      <xdr:spPr>
        <a:xfrm>
          <a:off x="1397009" y="603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54A290B5-A911-410E-B2DD-1673E81CEF17}"/>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7D2B8AC6-992F-472B-B6BA-14CDB9510A58}"/>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4BE5F24C-510E-4E07-83F3-F39E1340D8A6}"/>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51FEA2B9-6555-4C8A-A6B5-5090CB2BB91E}"/>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92DA81B-93C2-42BF-908D-BC61F02BC579}"/>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F3842F12-3FAC-48A5-835E-AF0B4E9698E7}"/>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140A8065-75F0-4C63-AAE7-D431445762E1}"/>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677CCFB9-9024-471A-AA10-7905A229A38C}"/>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9DCD3C8C-954D-434D-A340-DA1241732622}"/>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343C37AD-29B9-41A8-B79F-F9470846C730}"/>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97BE5BE0-09D9-4C70-BFBF-724CB2096BA9}"/>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A1D0080A-527B-493C-A398-D0535B7F2298}"/>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19EEDEC6-5328-4365-BEB3-1AB908FE1FCA}"/>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経常的な歳入および充当可能財源が大きく増加することない一方で基幹施設の更新に伴う債務の増により平成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年度以降、償還比率が高くなっている。施設更新および大型の投資的事業が完了し償還が開始する令和</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年度までは大きく減少しない見込みであるが、以降は減少していく計画である。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13BE439B-1DCF-4AC5-BAC3-B0D1779CF349}"/>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4EA60D8-B084-47B5-8698-398D5F60B891}"/>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2FD293E6-8596-41BD-B1F9-4251B8C38849}"/>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18012362-7836-4B1C-BF58-35521988AE17}"/>
            </a:ext>
          </a:extLst>
        </xdr:cNvPr>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9BCAAF56-9ABB-4661-9517-88BCAF28AB4D}"/>
            </a:ext>
          </a:extLst>
        </xdr:cNvPr>
        <xdr:cNvSpPr txBox="1"/>
      </xdr:nvSpPr>
      <xdr:spPr>
        <a:xfrm>
          <a:off x="9542936" y="65269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6F91186-8435-41F0-873F-403E8B58B9AD}"/>
            </a:ext>
          </a:extLst>
        </xdr:cNvPr>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680FD4F8-50E9-4CFA-8200-1B524237B632}"/>
            </a:ext>
          </a:extLst>
        </xdr:cNvPr>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B2EAB678-5446-4EC1-8E39-A5D9EB35289C}"/>
            </a:ext>
          </a:extLst>
        </xdr:cNvPr>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20323A08-1EE9-453D-80AC-178D92B7C04E}"/>
            </a:ext>
          </a:extLst>
        </xdr:cNvPr>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FB30873-B37B-48D6-9C97-8DF11DF6CCE8}"/>
            </a:ext>
          </a:extLst>
        </xdr:cNvPr>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86A7645B-50C7-495C-9057-16DF86CC2A56}"/>
            </a:ext>
          </a:extLst>
        </xdr:cNvPr>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AE88E463-18C2-4B8C-B1D9-CF998A14FFD5}"/>
            </a:ext>
          </a:extLst>
        </xdr:cNvPr>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66F3F7D7-BF36-4AF0-904F-A4BFBAFF6341}"/>
            </a:ext>
          </a:extLst>
        </xdr:cNvPr>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507F2C39-D1A4-465B-BBCF-90394282B02A}"/>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84E9442A-7E8E-4EEF-AAA7-1DF8B29FF102}"/>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27358</xdr:rowOff>
    </xdr:to>
    <xdr:cxnSp macro="">
      <xdr:nvCxnSpPr>
        <xdr:cNvPr id="127" name="直線コネクタ 126">
          <a:extLst>
            <a:ext uri="{FF2B5EF4-FFF2-40B4-BE49-F238E27FC236}">
              <a16:creationId xmlns:a16="http://schemas.microsoft.com/office/drawing/2014/main" id="{0D6E3C28-05CB-4011-82CE-9D7F5B4F70B3}"/>
            </a:ext>
          </a:extLst>
        </xdr:cNvPr>
        <xdr:cNvCxnSpPr/>
      </xdr:nvCxnSpPr>
      <xdr:spPr>
        <a:xfrm flipV="1">
          <a:off x="13027660" y="5211868"/>
          <a:ext cx="1269" cy="949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31185</xdr:rowOff>
    </xdr:from>
    <xdr:ext cx="469744" cy="259045"/>
    <xdr:sp macro="" textlink="">
      <xdr:nvSpPr>
        <xdr:cNvPr id="128" name="債務償還比率最小値テキスト">
          <a:extLst>
            <a:ext uri="{FF2B5EF4-FFF2-40B4-BE49-F238E27FC236}">
              <a16:creationId xmlns:a16="http://schemas.microsoft.com/office/drawing/2014/main" id="{46ACC810-CF1E-4856-B8EB-099016DFA1D8}"/>
            </a:ext>
          </a:extLst>
        </xdr:cNvPr>
        <xdr:cNvSpPr txBox="1"/>
      </xdr:nvSpPr>
      <xdr:spPr>
        <a:xfrm>
          <a:off x="13080365" y="616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27358</xdr:rowOff>
    </xdr:from>
    <xdr:to>
      <xdr:col>76</xdr:col>
      <xdr:colOff>111125</xdr:colOff>
      <xdr:row>32</xdr:row>
      <xdr:rowOff>27358</xdr:rowOff>
    </xdr:to>
    <xdr:cxnSp macro="">
      <xdr:nvCxnSpPr>
        <xdr:cNvPr id="129" name="直線コネクタ 128">
          <a:extLst>
            <a:ext uri="{FF2B5EF4-FFF2-40B4-BE49-F238E27FC236}">
              <a16:creationId xmlns:a16="http://schemas.microsoft.com/office/drawing/2014/main" id="{C1161766-80BF-4884-83CB-2ACD1B7A89DE}"/>
            </a:ext>
          </a:extLst>
        </xdr:cNvPr>
        <xdr:cNvCxnSpPr/>
      </xdr:nvCxnSpPr>
      <xdr:spPr>
        <a:xfrm>
          <a:off x="12963525" y="61614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53518947-0A50-40D7-B4FB-F24D62A4B4F1}"/>
            </a:ext>
          </a:extLst>
        </xdr:cNvPr>
        <xdr:cNvSpPr txBox="1"/>
      </xdr:nvSpPr>
      <xdr:spPr>
        <a:xfrm>
          <a:off x="13080365" y="4990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78DF85E0-AC74-4D8C-8C69-8D8D14E7A277}"/>
            </a:ext>
          </a:extLst>
        </xdr:cNvPr>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88980</xdr:rowOff>
    </xdr:from>
    <xdr:ext cx="469744" cy="259045"/>
    <xdr:sp macro="" textlink="">
      <xdr:nvSpPr>
        <xdr:cNvPr id="132" name="債務償還比率平均値テキスト">
          <a:extLst>
            <a:ext uri="{FF2B5EF4-FFF2-40B4-BE49-F238E27FC236}">
              <a16:creationId xmlns:a16="http://schemas.microsoft.com/office/drawing/2014/main" id="{702D46E8-5315-41EE-9481-97B6650383A0}"/>
            </a:ext>
          </a:extLst>
        </xdr:cNvPr>
        <xdr:cNvSpPr txBox="1"/>
      </xdr:nvSpPr>
      <xdr:spPr>
        <a:xfrm>
          <a:off x="13080365" y="5217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66103</xdr:rowOff>
    </xdr:from>
    <xdr:to>
      <xdr:col>76</xdr:col>
      <xdr:colOff>73025</xdr:colOff>
      <xdr:row>27</xdr:row>
      <xdr:rowOff>167703</xdr:rowOff>
    </xdr:to>
    <xdr:sp macro="" textlink="">
      <xdr:nvSpPr>
        <xdr:cNvPr id="133" name="フローチャート: 判断 132">
          <a:extLst>
            <a:ext uri="{FF2B5EF4-FFF2-40B4-BE49-F238E27FC236}">
              <a16:creationId xmlns:a16="http://schemas.microsoft.com/office/drawing/2014/main" id="{5147A868-3C49-4E2B-A3A6-6179E7BB5968}"/>
            </a:ext>
          </a:extLst>
        </xdr:cNvPr>
        <xdr:cNvSpPr/>
      </xdr:nvSpPr>
      <xdr:spPr>
        <a:xfrm>
          <a:off x="13001625" y="53620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83746</xdr:rowOff>
    </xdr:from>
    <xdr:to>
      <xdr:col>72</xdr:col>
      <xdr:colOff>123825</xdr:colOff>
      <xdr:row>29</xdr:row>
      <xdr:rowOff>13896</xdr:rowOff>
    </xdr:to>
    <xdr:sp macro="" textlink="">
      <xdr:nvSpPr>
        <xdr:cNvPr id="134" name="フローチャート: 判断 133">
          <a:extLst>
            <a:ext uri="{FF2B5EF4-FFF2-40B4-BE49-F238E27FC236}">
              <a16:creationId xmlns:a16="http://schemas.microsoft.com/office/drawing/2014/main" id="{0134092D-76F7-4B3E-A3BB-FA7C7C34C0E6}"/>
            </a:ext>
          </a:extLst>
        </xdr:cNvPr>
        <xdr:cNvSpPr/>
      </xdr:nvSpPr>
      <xdr:spPr>
        <a:xfrm>
          <a:off x="12359005" y="55472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14129</xdr:rowOff>
    </xdr:from>
    <xdr:to>
      <xdr:col>68</xdr:col>
      <xdr:colOff>123825</xdr:colOff>
      <xdr:row>29</xdr:row>
      <xdr:rowOff>115729</xdr:rowOff>
    </xdr:to>
    <xdr:sp macro="" textlink="">
      <xdr:nvSpPr>
        <xdr:cNvPr id="135" name="フローチャート: 判断 134">
          <a:extLst>
            <a:ext uri="{FF2B5EF4-FFF2-40B4-BE49-F238E27FC236}">
              <a16:creationId xmlns:a16="http://schemas.microsoft.com/office/drawing/2014/main" id="{E3B9162A-43D9-41DC-9E93-5ED0D9814C12}"/>
            </a:ext>
          </a:extLst>
        </xdr:cNvPr>
        <xdr:cNvSpPr/>
      </xdr:nvSpPr>
      <xdr:spPr>
        <a:xfrm>
          <a:off x="11688445" y="564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109654</xdr:rowOff>
    </xdr:from>
    <xdr:to>
      <xdr:col>64</xdr:col>
      <xdr:colOff>123825</xdr:colOff>
      <xdr:row>29</xdr:row>
      <xdr:rowOff>39804</xdr:rowOff>
    </xdr:to>
    <xdr:sp macro="" textlink="">
      <xdr:nvSpPr>
        <xdr:cNvPr id="136" name="フローチャート: 判断 135">
          <a:extLst>
            <a:ext uri="{FF2B5EF4-FFF2-40B4-BE49-F238E27FC236}">
              <a16:creationId xmlns:a16="http://schemas.microsoft.com/office/drawing/2014/main" id="{558B14B5-21BE-4C65-96AF-8B846C21CA42}"/>
            </a:ext>
          </a:extLst>
        </xdr:cNvPr>
        <xdr:cNvSpPr/>
      </xdr:nvSpPr>
      <xdr:spPr>
        <a:xfrm>
          <a:off x="11017885" y="55731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144918</xdr:rowOff>
    </xdr:from>
    <xdr:to>
      <xdr:col>60</xdr:col>
      <xdr:colOff>123825</xdr:colOff>
      <xdr:row>29</xdr:row>
      <xdr:rowOff>75068</xdr:rowOff>
    </xdr:to>
    <xdr:sp macro="" textlink="">
      <xdr:nvSpPr>
        <xdr:cNvPr id="137" name="フローチャート: 判断 136">
          <a:extLst>
            <a:ext uri="{FF2B5EF4-FFF2-40B4-BE49-F238E27FC236}">
              <a16:creationId xmlns:a16="http://schemas.microsoft.com/office/drawing/2014/main" id="{3E126287-95B7-476A-8C3B-622655359F65}"/>
            </a:ext>
          </a:extLst>
        </xdr:cNvPr>
        <xdr:cNvSpPr/>
      </xdr:nvSpPr>
      <xdr:spPr>
        <a:xfrm>
          <a:off x="10347325" y="56084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B5DD6D28-3931-4D90-A447-491D0C268A41}"/>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AC47B706-4D86-45A4-9E4A-74BD60DB5C46}"/>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61B20AB-7790-47DB-A8D3-21F9BEA79177}"/>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21D7F53E-8DD9-4F80-A118-C70DF166080F}"/>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BAE8FEC-87FE-4A17-A72C-D9363FA18016}"/>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148008</xdr:rowOff>
    </xdr:from>
    <xdr:to>
      <xdr:col>76</xdr:col>
      <xdr:colOff>73025</xdr:colOff>
      <xdr:row>32</xdr:row>
      <xdr:rowOff>78158</xdr:rowOff>
    </xdr:to>
    <xdr:sp macro="" textlink="">
      <xdr:nvSpPr>
        <xdr:cNvPr id="143" name="楕円 142">
          <a:extLst>
            <a:ext uri="{FF2B5EF4-FFF2-40B4-BE49-F238E27FC236}">
              <a16:creationId xmlns:a16="http://schemas.microsoft.com/office/drawing/2014/main" id="{4AAE8B10-60A4-4412-9B54-65D4BFE0A4E5}"/>
            </a:ext>
          </a:extLst>
        </xdr:cNvPr>
        <xdr:cNvSpPr/>
      </xdr:nvSpPr>
      <xdr:spPr>
        <a:xfrm>
          <a:off x="13001625" y="61144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62935</xdr:rowOff>
    </xdr:from>
    <xdr:ext cx="469744" cy="259045"/>
    <xdr:sp macro="" textlink="">
      <xdr:nvSpPr>
        <xdr:cNvPr id="144" name="債務償還比率該当値テキスト">
          <a:extLst>
            <a:ext uri="{FF2B5EF4-FFF2-40B4-BE49-F238E27FC236}">
              <a16:creationId xmlns:a16="http://schemas.microsoft.com/office/drawing/2014/main" id="{33DF6EEC-2B6A-4E38-8CF0-C407885BA7EB}"/>
            </a:ext>
          </a:extLst>
        </xdr:cNvPr>
        <xdr:cNvSpPr txBox="1"/>
      </xdr:nvSpPr>
      <xdr:spPr>
        <a:xfrm>
          <a:off x="13080365" y="602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152865</xdr:rowOff>
    </xdr:from>
    <xdr:to>
      <xdr:col>72</xdr:col>
      <xdr:colOff>123825</xdr:colOff>
      <xdr:row>32</xdr:row>
      <xdr:rowOff>83015</xdr:rowOff>
    </xdr:to>
    <xdr:sp macro="" textlink="">
      <xdr:nvSpPr>
        <xdr:cNvPr id="145" name="楕円 144">
          <a:extLst>
            <a:ext uri="{FF2B5EF4-FFF2-40B4-BE49-F238E27FC236}">
              <a16:creationId xmlns:a16="http://schemas.microsoft.com/office/drawing/2014/main" id="{15E2FD3A-99C0-4C3B-91B2-D4C829B5082D}"/>
            </a:ext>
          </a:extLst>
        </xdr:cNvPr>
        <xdr:cNvSpPr/>
      </xdr:nvSpPr>
      <xdr:spPr>
        <a:xfrm>
          <a:off x="12359005" y="6119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27358</xdr:rowOff>
    </xdr:from>
    <xdr:to>
      <xdr:col>76</xdr:col>
      <xdr:colOff>22225</xdr:colOff>
      <xdr:row>32</xdr:row>
      <xdr:rowOff>32215</xdr:rowOff>
    </xdr:to>
    <xdr:cxnSp macro="">
      <xdr:nvCxnSpPr>
        <xdr:cNvPr id="146" name="直線コネクタ 145">
          <a:extLst>
            <a:ext uri="{FF2B5EF4-FFF2-40B4-BE49-F238E27FC236}">
              <a16:creationId xmlns:a16="http://schemas.microsoft.com/office/drawing/2014/main" id="{9A8FC864-2D2F-47A5-85E0-2F49E8855749}"/>
            </a:ext>
          </a:extLst>
        </xdr:cNvPr>
        <xdr:cNvCxnSpPr/>
      </xdr:nvCxnSpPr>
      <xdr:spPr>
        <a:xfrm flipV="1">
          <a:off x="12409805" y="6161458"/>
          <a:ext cx="61976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55732</xdr:rowOff>
    </xdr:from>
    <xdr:to>
      <xdr:col>68</xdr:col>
      <xdr:colOff>123825</xdr:colOff>
      <xdr:row>33</xdr:row>
      <xdr:rowOff>157331</xdr:rowOff>
    </xdr:to>
    <xdr:sp macro="" textlink="">
      <xdr:nvSpPr>
        <xdr:cNvPr id="147" name="楕円 146">
          <a:extLst>
            <a:ext uri="{FF2B5EF4-FFF2-40B4-BE49-F238E27FC236}">
              <a16:creationId xmlns:a16="http://schemas.microsoft.com/office/drawing/2014/main" id="{DF0B0993-3B4D-4DCD-B7F9-E15141CE65EE}"/>
            </a:ext>
          </a:extLst>
        </xdr:cNvPr>
        <xdr:cNvSpPr/>
      </xdr:nvSpPr>
      <xdr:spPr>
        <a:xfrm>
          <a:off x="11688445" y="63574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32215</xdr:rowOff>
    </xdr:from>
    <xdr:to>
      <xdr:col>72</xdr:col>
      <xdr:colOff>73025</xdr:colOff>
      <xdr:row>33</xdr:row>
      <xdr:rowOff>106531</xdr:rowOff>
    </xdr:to>
    <xdr:cxnSp macro="">
      <xdr:nvCxnSpPr>
        <xdr:cNvPr id="148" name="直線コネクタ 147">
          <a:extLst>
            <a:ext uri="{FF2B5EF4-FFF2-40B4-BE49-F238E27FC236}">
              <a16:creationId xmlns:a16="http://schemas.microsoft.com/office/drawing/2014/main" id="{D5179FF7-A389-491A-8C71-B669BEA8F56A}"/>
            </a:ext>
          </a:extLst>
        </xdr:cNvPr>
        <xdr:cNvCxnSpPr/>
      </xdr:nvCxnSpPr>
      <xdr:spPr>
        <a:xfrm flipV="1">
          <a:off x="11739245" y="6166315"/>
          <a:ext cx="670560" cy="24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88816</xdr:rowOff>
    </xdr:from>
    <xdr:to>
      <xdr:col>64</xdr:col>
      <xdr:colOff>123825</xdr:colOff>
      <xdr:row>32</xdr:row>
      <xdr:rowOff>18966</xdr:rowOff>
    </xdr:to>
    <xdr:sp macro="" textlink="">
      <xdr:nvSpPr>
        <xdr:cNvPr id="149" name="楕円 148">
          <a:extLst>
            <a:ext uri="{FF2B5EF4-FFF2-40B4-BE49-F238E27FC236}">
              <a16:creationId xmlns:a16="http://schemas.microsoft.com/office/drawing/2014/main" id="{EF7FBA62-2BC3-4DEB-A7AC-2FB9CD661A02}"/>
            </a:ext>
          </a:extLst>
        </xdr:cNvPr>
        <xdr:cNvSpPr/>
      </xdr:nvSpPr>
      <xdr:spPr>
        <a:xfrm>
          <a:off x="11017885" y="60552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139616</xdr:rowOff>
    </xdr:from>
    <xdr:to>
      <xdr:col>68</xdr:col>
      <xdr:colOff>73025</xdr:colOff>
      <xdr:row>33</xdr:row>
      <xdr:rowOff>106531</xdr:rowOff>
    </xdr:to>
    <xdr:cxnSp macro="">
      <xdr:nvCxnSpPr>
        <xdr:cNvPr id="150" name="直線コネクタ 149">
          <a:extLst>
            <a:ext uri="{FF2B5EF4-FFF2-40B4-BE49-F238E27FC236}">
              <a16:creationId xmlns:a16="http://schemas.microsoft.com/office/drawing/2014/main" id="{49637B4C-2CD4-461A-B656-793E97F76570}"/>
            </a:ext>
          </a:extLst>
        </xdr:cNvPr>
        <xdr:cNvCxnSpPr/>
      </xdr:nvCxnSpPr>
      <xdr:spPr>
        <a:xfrm>
          <a:off x="11068685" y="6106076"/>
          <a:ext cx="670560" cy="30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63077</xdr:rowOff>
    </xdr:from>
    <xdr:to>
      <xdr:col>60</xdr:col>
      <xdr:colOff>123825</xdr:colOff>
      <xdr:row>30</xdr:row>
      <xdr:rowOff>164677</xdr:rowOff>
    </xdr:to>
    <xdr:sp macro="" textlink="">
      <xdr:nvSpPr>
        <xdr:cNvPr id="151" name="楕円 150">
          <a:extLst>
            <a:ext uri="{FF2B5EF4-FFF2-40B4-BE49-F238E27FC236}">
              <a16:creationId xmlns:a16="http://schemas.microsoft.com/office/drawing/2014/main" id="{389D0D75-5D20-444A-AE3B-F4CEC7C379EB}"/>
            </a:ext>
          </a:extLst>
        </xdr:cNvPr>
        <xdr:cNvSpPr/>
      </xdr:nvSpPr>
      <xdr:spPr>
        <a:xfrm>
          <a:off x="10347325" y="586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113877</xdr:rowOff>
    </xdr:from>
    <xdr:to>
      <xdr:col>64</xdr:col>
      <xdr:colOff>73025</xdr:colOff>
      <xdr:row>31</xdr:row>
      <xdr:rowOff>139616</xdr:rowOff>
    </xdr:to>
    <xdr:cxnSp macro="">
      <xdr:nvCxnSpPr>
        <xdr:cNvPr id="152" name="直線コネクタ 151">
          <a:extLst>
            <a:ext uri="{FF2B5EF4-FFF2-40B4-BE49-F238E27FC236}">
              <a16:creationId xmlns:a16="http://schemas.microsoft.com/office/drawing/2014/main" id="{F051F079-55CA-448E-A991-BA097E034EAF}"/>
            </a:ext>
          </a:extLst>
        </xdr:cNvPr>
        <xdr:cNvCxnSpPr/>
      </xdr:nvCxnSpPr>
      <xdr:spPr>
        <a:xfrm>
          <a:off x="10398125" y="5912697"/>
          <a:ext cx="670560" cy="19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30423</xdr:rowOff>
    </xdr:from>
    <xdr:ext cx="469744" cy="259045"/>
    <xdr:sp macro="" textlink="">
      <xdr:nvSpPr>
        <xdr:cNvPr id="153" name="n_1aveValue債務償還比率">
          <a:extLst>
            <a:ext uri="{FF2B5EF4-FFF2-40B4-BE49-F238E27FC236}">
              <a16:creationId xmlns:a16="http://schemas.microsoft.com/office/drawing/2014/main" id="{CB216718-6525-48B1-BEF2-19AB9D63EC48}"/>
            </a:ext>
          </a:extLst>
        </xdr:cNvPr>
        <xdr:cNvSpPr txBox="1"/>
      </xdr:nvSpPr>
      <xdr:spPr>
        <a:xfrm>
          <a:off x="12185092" y="532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132256</xdr:rowOff>
    </xdr:from>
    <xdr:ext cx="469744" cy="259045"/>
    <xdr:sp macro="" textlink="">
      <xdr:nvSpPr>
        <xdr:cNvPr id="154" name="n_2aveValue債務償還比率">
          <a:extLst>
            <a:ext uri="{FF2B5EF4-FFF2-40B4-BE49-F238E27FC236}">
              <a16:creationId xmlns:a16="http://schemas.microsoft.com/office/drawing/2014/main" id="{092FA670-A375-481F-A8D2-052CD6EA6DE7}"/>
            </a:ext>
          </a:extLst>
        </xdr:cNvPr>
        <xdr:cNvSpPr txBox="1"/>
      </xdr:nvSpPr>
      <xdr:spPr>
        <a:xfrm>
          <a:off x="11527232" y="542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56331</xdr:rowOff>
    </xdr:from>
    <xdr:ext cx="469744" cy="259045"/>
    <xdr:sp macro="" textlink="">
      <xdr:nvSpPr>
        <xdr:cNvPr id="155" name="n_3aveValue債務償還比率">
          <a:extLst>
            <a:ext uri="{FF2B5EF4-FFF2-40B4-BE49-F238E27FC236}">
              <a16:creationId xmlns:a16="http://schemas.microsoft.com/office/drawing/2014/main" id="{84EB5421-2ECD-4F7F-8D3A-6FDE4125783F}"/>
            </a:ext>
          </a:extLst>
        </xdr:cNvPr>
        <xdr:cNvSpPr txBox="1"/>
      </xdr:nvSpPr>
      <xdr:spPr>
        <a:xfrm>
          <a:off x="10856672" y="535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91595</xdr:rowOff>
    </xdr:from>
    <xdr:ext cx="469744" cy="259045"/>
    <xdr:sp macro="" textlink="">
      <xdr:nvSpPr>
        <xdr:cNvPr id="156" name="n_4aveValue債務償還比率">
          <a:extLst>
            <a:ext uri="{FF2B5EF4-FFF2-40B4-BE49-F238E27FC236}">
              <a16:creationId xmlns:a16="http://schemas.microsoft.com/office/drawing/2014/main" id="{68E4651D-B213-46EF-BE4B-2D6595B14E4C}"/>
            </a:ext>
          </a:extLst>
        </xdr:cNvPr>
        <xdr:cNvSpPr txBox="1"/>
      </xdr:nvSpPr>
      <xdr:spPr>
        <a:xfrm>
          <a:off x="10186112" y="538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74142</xdr:rowOff>
    </xdr:from>
    <xdr:ext cx="469744" cy="259045"/>
    <xdr:sp macro="" textlink="">
      <xdr:nvSpPr>
        <xdr:cNvPr id="157" name="n_1mainValue債務償還比率">
          <a:extLst>
            <a:ext uri="{FF2B5EF4-FFF2-40B4-BE49-F238E27FC236}">
              <a16:creationId xmlns:a16="http://schemas.microsoft.com/office/drawing/2014/main" id="{5ED0AC54-8327-44B9-B4BA-435F6C6D95F8}"/>
            </a:ext>
          </a:extLst>
        </xdr:cNvPr>
        <xdr:cNvSpPr txBox="1"/>
      </xdr:nvSpPr>
      <xdr:spPr>
        <a:xfrm>
          <a:off x="12185092" y="620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148458</xdr:rowOff>
    </xdr:from>
    <xdr:ext cx="469744" cy="259045"/>
    <xdr:sp macro="" textlink="">
      <xdr:nvSpPr>
        <xdr:cNvPr id="158" name="n_2mainValue債務償還比率">
          <a:extLst>
            <a:ext uri="{FF2B5EF4-FFF2-40B4-BE49-F238E27FC236}">
              <a16:creationId xmlns:a16="http://schemas.microsoft.com/office/drawing/2014/main" id="{D1D658EE-69EF-4CC6-80EF-36FDBDA02993}"/>
            </a:ext>
          </a:extLst>
        </xdr:cNvPr>
        <xdr:cNvSpPr txBox="1"/>
      </xdr:nvSpPr>
      <xdr:spPr>
        <a:xfrm>
          <a:off x="11527232" y="645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10093</xdr:rowOff>
    </xdr:from>
    <xdr:ext cx="469744" cy="259045"/>
    <xdr:sp macro="" textlink="">
      <xdr:nvSpPr>
        <xdr:cNvPr id="159" name="n_3mainValue債務償還比率">
          <a:extLst>
            <a:ext uri="{FF2B5EF4-FFF2-40B4-BE49-F238E27FC236}">
              <a16:creationId xmlns:a16="http://schemas.microsoft.com/office/drawing/2014/main" id="{420AE9F4-B4E9-49CE-ABB0-F15ADB533732}"/>
            </a:ext>
          </a:extLst>
        </xdr:cNvPr>
        <xdr:cNvSpPr txBox="1"/>
      </xdr:nvSpPr>
      <xdr:spPr>
        <a:xfrm>
          <a:off x="10856672" y="614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155804</xdr:rowOff>
    </xdr:from>
    <xdr:ext cx="469744" cy="259045"/>
    <xdr:sp macro="" textlink="">
      <xdr:nvSpPr>
        <xdr:cNvPr id="160" name="n_4mainValue債務償還比率">
          <a:extLst>
            <a:ext uri="{FF2B5EF4-FFF2-40B4-BE49-F238E27FC236}">
              <a16:creationId xmlns:a16="http://schemas.microsoft.com/office/drawing/2014/main" id="{B47BA5D5-07D8-486B-A0C2-F27AD0AB3460}"/>
            </a:ext>
          </a:extLst>
        </xdr:cNvPr>
        <xdr:cNvSpPr txBox="1"/>
      </xdr:nvSpPr>
      <xdr:spPr>
        <a:xfrm>
          <a:off x="10186112" y="595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6C6CD885-D455-4BA7-889D-E8249C56A1F1}"/>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9A55DE57-9426-41F4-887D-6340DC41EC5B}"/>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E380709F-9A1C-4449-A606-23DE588D4993}"/>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A98C0CB6-B463-4A19-991E-FC185E993E4D}"/>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82F03762-C16D-4A1D-83CC-37FFC2566CC1}"/>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39F05B1F-28A9-4A2D-9AD0-3B1C6A421E27}"/>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4F15248-48A0-41E9-A387-F8A1AF06F27F}"/>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1045FD0-DC33-4B54-8CBD-229887595ED8}"/>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416447E-128E-4E4D-ADDF-DFC5EB50E921}"/>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1365967-E900-4F9B-AABA-078ECBECE17E}"/>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E7B3DA8-9087-453C-ABA0-F1EAE61FE7DB}"/>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38F461D-01CB-49E2-BCB5-E00015D5895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65959E4-26C9-42D3-9D0E-4D2658F47D8C}"/>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C28767B-7CA2-428F-A102-30A0373287D7}"/>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9F4B333-F379-4903-93C6-F15E2FA2171E}"/>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53C07C8-D3D0-4587-818C-815DEF19FB9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1,395
1,389
57.97
4,101,938
3,911,276
174,487
1,493,008
4,506,629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38E4748-9F99-4072-B00B-F9F5BDC9A7D6}"/>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A12ECC4-4557-455D-8199-79946E4D60A6}"/>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F1881A7-A915-45E5-9B51-5FD1782DE7A4}"/>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F614C7E-B1A2-46CF-BADD-BE7DB9B82B62}"/>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244B163-7902-4946-8B9A-CCEAEE37B846}"/>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42EBDA8-7428-4CAA-94EB-D524A45EE705}"/>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F457C89-4D49-44D0-B3D3-C2CCB3C9A3F7}"/>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42E1E89-E51F-4451-9E19-9FE94DC68FE9}"/>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AB82E46-BB6E-4743-AA46-FDA616E2FF0D}"/>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19BAACB-06A0-466A-AF15-D0C4825C2BC9}"/>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7AEBDA3-3CA4-44DC-9EC7-9B0716FE6364}"/>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51501D8-3CF3-4368-8771-1A6C8FEE14C7}"/>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C51E9FE-9CF6-4047-9081-581AB6833C25}"/>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6F9CF24-C8F4-47D5-A8CD-E85A4C702E38}"/>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654E98B-7DAB-4F3D-BD71-2C1ACB486F3E}"/>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5C93FE3-A4FD-4266-A438-912023895D83}"/>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B502C7A-8B62-45D8-8800-F3289E90AB41}"/>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A7BDA2D-7A23-45C2-BD6A-60A484B16A38}"/>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FA9C2DC-D75C-427B-942B-1E39FF45EABB}"/>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AC280EF-46D5-4830-9238-70F31B7BB785}"/>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676B2BC-BD8E-4418-8A01-BDE3CE5D9B57}"/>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D6788DE-1806-4D84-9FB6-210BA835D6CF}"/>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AD3EFB9-56B7-42D0-9837-5A05E9C8B446}"/>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13A20DD-5423-4245-AE53-E49C7652F717}"/>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1B06E31-CEF4-41DD-B04D-A3B32FA8902F}"/>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65A8A78-83B3-4F54-A368-AB5735B6EC48}"/>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7A33BDC-263C-4C6D-94AA-260FBE630864}"/>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D4AD8AC-0682-4F31-9FE7-C699F082C3EA}"/>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BFD4E76-EFF5-4AAE-BFD2-933BE542008B}"/>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CAB02A5-BC07-4539-8DBD-D2DED977A811}"/>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294A247-B519-4C15-B96A-DC2F72B4E102}"/>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C152345-60FC-4284-A2C4-04DA674813F4}"/>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C78BEFC2-41E9-4972-8D32-29488DC40BD9}"/>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665CF9D7-D489-4677-B9FD-72D2D4B63042}"/>
            </a:ext>
          </a:extLst>
        </xdr:cNvPr>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5FDEADAF-56BF-4681-8B09-40FB27C59ABC}"/>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416FC754-6C85-4E17-BA77-AEE49A6A2EA3}"/>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12FBDFF7-95E5-4FA5-B2C0-495394317EE7}"/>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F47529CD-D0E2-415D-9B17-28EC8AC504EA}"/>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33027911-9689-40A7-BD32-D4566AFD6E6E}"/>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C704CE70-D8DB-4281-A4A0-F462F5232B82}"/>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10B99DAF-132B-4C87-8C7B-0A2798A545AD}"/>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AB755BFE-F743-4CD2-B67F-13D10C495F35}"/>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3E23EB37-1EC3-4E5E-94C5-11057292FAF3}"/>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a:extLst>
            <a:ext uri="{FF2B5EF4-FFF2-40B4-BE49-F238E27FC236}">
              <a16:creationId xmlns:a16="http://schemas.microsoft.com/office/drawing/2014/main" id="{271ECF3B-421B-4BB7-BDCF-4196A4BDE74C}"/>
            </a:ext>
          </a:extLst>
        </xdr:cNvPr>
        <xdr:cNvCxnSpPr/>
      </xdr:nvCxnSpPr>
      <xdr:spPr>
        <a:xfrm flipV="1">
          <a:off x="4086225" y="5544312"/>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a:extLst>
            <a:ext uri="{FF2B5EF4-FFF2-40B4-BE49-F238E27FC236}">
              <a16:creationId xmlns:a16="http://schemas.microsoft.com/office/drawing/2014/main" id="{1B8F3125-D1B3-43FD-AF67-6FEE244861E8}"/>
            </a:ext>
          </a:extLst>
        </xdr:cNvPr>
        <xdr:cNvSpPr txBox="1"/>
      </xdr:nvSpPr>
      <xdr:spPr>
        <a:xfrm>
          <a:off x="4124960"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a:extLst>
            <a:ext uri="{FF2B5EF4-FFF2-40B4-BE49-F238E27FC236}">
              <a16:creationId xmlns:a16="http://schemas.microsoft.com/office/drawing/2014/main" id="{0AFAFAC9-8D4E-4915-842D-FFD29CF75E41}"/>
            </a:ext>
          </a:extLst>
        </xdr:cNvPr>
        <xdr:cNvCxnSpPr/>
      </xdr:nvCxnSpPr>
      <xdr:spPr>
        <a:xfrm>
          <a:off x="4020820" y="6903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E8DB5E0F-77D9-4EC4-8165-9FFC8345BD3A}"/>
            </a:ext>
          </a:extLst>
        </xdr:cNvPr>
        <xdr:cNvSpPr txBox="1"/>
      </xdr:nvSpPr>
      <xdr:spPr>
        <a:xfrm>
          <a:off x="4124960" y="5327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5DA309C8-15C3-4B00-97A1-8B3F39232B92}"/>
            </a:ext>
          </a:extLst>
        </xdr:cNvPr>
        <xdr:cNvCxnSpPr/>
      </xdr:nvCxnSpPr>
      <xdr:spPr>
        <a:xfrm>
          <a:off x="4020820" y="5544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156989</xdr:rowOff>
    </xdr:from>
    <xdr:ext cx="405111" cy="259045"/>
    <xdr:sp macro="" textlink="">
      <xdr:nvSpPr>
        <xdr:cNvPr id="60" name="【道路】&#10;有形固定資産減価償却率平均値テキスト">
          <a:extLst>
            <a:ext uri="{FF2B5EF4-FFF2-40B4-BE49-F238E27FC236}">
              <a16:creationId xmlns:a16="http://schemas.microsoft.com/office/drawing/2014/main" id="{4AF4BA0E-3367-45CD-9818-BDEF4E76FC77}"/>
            </a:ext>
          </a:extLst>
        </xdr:cNvPr>
        <xdr:cNvSpPr txBox="1"/>
      </xdr:nvSpPr>
      <xdr:spPr>
        <a:xfrm>
          <a:off x="4124960" y="619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a:extLst>
            <a:ext uri="{FF2B5EF4-FFF2-40B4-BE49-F238E27FC236}">
              <a16:creationId xmlns:a16="http://schemas.microsoft.com/office/drawing/2014/main" id="{E0FE9561-78FF-4661-98F1-AE9A98BE858B}"/>
            </a:ext>
          </a:extLst>
        </xdr:cNvPr>
        <xdr:cNvSpPr/>
      </xdr:nvSpPr>
      <xdr:spPr>
        <a:xfrm>
          <a:off x="4036060" y="62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144272</xdr:rowOff>
    </xdr:from>
    <xdr:to>
      <xdr:col>20</xdr:col>
      <xdr:colOff>38100</xdr:colOff>
      <xdr:row>37</xdr:row>
      <xdr:rowOff>74422</xdr:rowOff>
    </xdr:to>
    <xdr:sp macro="" textlink="">
      <xdr:nvSpPr>
        <xdr:cNvPr id="62" name="フローチャート: 判断 61">
          <a:extLst>
            <a:ext uri="{FF2B5EF4-FFF2-40B4-BE49-F238E27FC236}">
              <a16:creationId xmlns:a16="http://schemas.microsoft.com/office/drawing/2014/main" id="{EA5373EA-E582-49A2-B283-70FF9A0573A9}"/>
            </a:ext>
          </a:extLst>
        </xdr:cNvPr>
        <xdr:cNvSpPr/>
      </xdr:nvSpPr>
      <xdr:spPr>
        <a:xfrm>
          <a:off x="3312160" y="61793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109982</xdr:rowOff>
    </xdr:from>
    <xdr:to>
      <xdr:col>15</xdr:col>
      <xdr:colOff>101600</xdr:colOff>
      <xdr:row>37</xdr:row>
      <xdr:rowOff>40132</xdr:rowOff>
    </xdr:to>
    <xdr:sp macro="" textlink="">
      <xdr:nvSpPr>
        <xdr:cNvPr id="63" name="フローチャート: 判断 62">
          <a:extLst>
            <a:ext uri="{FF2B5EF4-FFF2-40B4-BE49-F238E27FC236}">
              <a16:creationId xmlns:a16="http://schemas.microsoft.com/office/drawing/2014/main" id="{799D5DEA-EE72-401E-9B29-9126B3B62D22}"/>
            </a:ext>
          </a:extLst>
        </xdr:cNvPr>
        <xdr:cNvSpPr/>
      </xdr:nvSpPr>
      <xdr:spPr>
        <a:xfrm>
          <a:off x="2514600" y="61450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82550</xdr:rowOff>
    </xdr:from>
    <xdr:to>
      <xdr:col>10</xdr:col>
      <xdr:colOff>165100</xdr:colOff>
      <xdr:row>37</xdr:row>
      <xdr:rowOff>12700</xdr:rowOff>
    </xdr:to>
    <xdr:sp macro="" textlink="">
      <xdr:nvSpPr>
        <xdr:cNvPr id="64" name="フローチャート: 判断 63">
          <a:extLst>
            <a:ext uri="{FF2B5EF4-FFF2-40B4-BE49-F238E27FC236}">
              <a16:creationId xmlns:a16="http://schemas.microsoft.com/office/drawing/2014/main" id="{6C756873-EDA1-4E60-AA6F-F1DA85BECED0}"/>
            </a:ext>
          </a:extLst>
        </xdr:cNvPr>
        <xdr:cNvSpPr/>
      </xdr:nvSpPr>
      <xdr:spPr>
        <a:xfrm>
          <a:off x="1739900" y="6117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xdr:rowOff>
    </xdr:from>
    <xdr:to>
      <xdr:col>6</xdr:col>
      <xdr:colOff>38100</xdr:colOff>
      <xdr:row>36</xdr:row>
      <xdr:rowOff>101854</xdr:rowOff>
    </xdr:to>
    <xdr:sp macro="" textlink="">
      <xdr:nvSpPr>
        <xdr:cNvPr id="65" name="フローチャート: 判断 64">
          <a:extLst>
            <a:ext uri="{FF2B5EF4-FFF2-40B4-BE49-F238E27FC236}">
              <a16:creationId xmlns:a16="http://schemas.microsoft.com/office/drawing/2014/main" id="{20EA9594-E486-48BB-BA4E-4639529DFD53}"/>
            </a:ext>
          </a:extLst>
        </xdr:cNvPr>
        <xdr:cNvSpPr/>
      </xdr:nvSpPr>
      <xdr:spPr>
        <a:xfrm>
          <a:off x="965200" y="60352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9288039-B114-45E1-95FB-ED61F3D260C4}"/>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8D15D76-F413-4DEE-BAB1-A9F096B2AFD2}"/>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6CE4EF2-56C6-4AA9-BF91-EA036D95C233}"/>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09C4BE5-0901-431A-9F16-70C1648FCCCE}"/>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3BE5350-A250-436A-AD85-6D9F7BBD49A7}"/>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162560</xdr:rowOff>
    </xdr:from>
    <xdr:to>
      <xdr:col>15</xdr:col>
      <xdr:colOff>101600</xdr:colOff>
      <xdr:row>39</xdr:row>
      <xdr:rowOff>92710</xdr:rowOff>
    </xdr:to>
    <xdr:sp macro="" textlink="">
      <xdr:nvSpPr>
        <xdr:cNvPr id="71" name="楕円 70">
          <a:extLst>
            <a:ext uri="{FF2B5EF4-FFF2-40B4-BE49-F238E27FC236}">
              <a16:creationId xmlns:a16="http://schemas.microsoft.com/office/drawing/2014/main" id="{4FD8273F-D38C-4E99-B296-652DAC813355}"/>
            </a:ext>
          </a:extLst>
        </xdr:cNvPr>
        <xdr:cNvSpPr/>
      </xdr:nvSpPr>
      <xdr:spPr>
        <a:xfrm>
          <a:off x="2514600" y="6532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93980</xdr:rowOff>
    </xdr:from>
    <xdr:to>
      <xdr:col>10</xdr:col>
      <xdr:colOff>165100</xdr:colOff>
      <xdr:row>39</xdr:row>
      <xdr:rowOff>24130</xdr:rowOff>
    </xdr:to>
    <xdr:sp macro="" textlink="">
      <xdr:nvSpPr>
        <xdr:cNvPr id="72" name="楕円 71">
          <a:extLst>
            <a:ext uri="{FF2B5EF4-FFF2-40B4-BE49-F238E27FC236}">
              <a16:creationId xmlns:a16="http://schemas.microsoft.com/office/drawing/2014/main" id="{00CB21C3-90CC-4B30-8FA1-2BD649E10B34}"/>
            </a:ext>
          </a:extLst>
        </xdr:cNvPr>
        <xdr:cNvSpPr/>
      </xdr:nvSpPr>
      <xdr:spPr>
        <a:xfrm>
          <a:off x="1739900" y="646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144780</xdr:rowOff>
    </xdr:from>
    <xdr:to>
      <xdr:col>15</xdr:col>
      <xdr:colOff>50800</xdr:colOff>
      <xdr:row>39</xdr:row>
      <xdr:rowOff>41910</xdr:rowOff>
    </xdr:to>
    <xdr:cxnSp macro="">
      <xdr:nvCxnSpPr>
        <xdr:cNvPr id="73" name="直線コネクタ 72">
          <a:extLst>
            <a:ext uri="{FF2B5EF4-FFF2-40B4-BE49-F238E27FC236}">
              <a16:creationId xmlns:a16="http://schemas.microsoft.com/office/drawing/2014/main" id="{792C3D23-EF2B-47E4-8B3C-557CD0B3C591}"/>
            </a:ext>
          </a:extLst>
        </xdr:cNvPr>
        <xdr:cNvCxnSpPr/>
      </xdr:nvCxnSpPr>
      <xdr:spPr>
        <a:xfrm>
          <a:off x="1790700" y="6515100"/>
          <a:ext cx="7747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25400</xdr:rowOff>
    </xdr:from>
    <xdr:to>
      <xdr:col>6</xdr:col>
      <xdr:colOff>38100</xdr:colOff>
      <xdr:row>38</xdr:row>
      <xdr:rowOff>127000</xdr:rowOff>
    </xdr:to>
    <xdr:sp macro="" textlink="">
      <xdr:nvSpPr>
        <xdr:cNvPr id="74" name="楕円 73">
          <a:extLst>
            <a:ext uri="{FF2B5EF4-FFF2-40B4-BE49-F238E27FC236}">
              <a16:creationId xmlns:a16="http://schemas.microsoft.com/office/drawing/2014/main" id="{D986114E-5BC1-4669-AAF5-ABB4189CC958}"/>
            </a:ext>
          </a:extLst>
        </xdr:cNvPr>
        <xdr:cNvSpPr/>
      </xdr:nvSpPr>
      <xdr:spPr>
        <a:xfrm>
          <a:off x="965200" y="6395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76200</xdr:rowOff>
    </xdr:from>
    <xdr:to>
      <xdr:col>10</xdr:col>
      <xdr:colOff>114300</xdr:colOff>
      <xdr:row>38</xdr:row>
      <xdr:rowOff>144780</xdr:rowOff>
    </xdr:to>
    <xdr:cxnSp macro="">
      <xdr:nvCxnSpPr>
        <xdr:cNvPr id="75" name="直線コネクタ 74">
          <a:extLst>
            <a:ext uri="{FF2B5EF4-FFF2-40B4-BE49-F238E27FC236}">
              <a16:creationId xmlns:a16="http://schemas.microsoft.com/office/drawing/2014/main" id="{26B2F7E3-E9D8-4DAD-90FE-A2352FCF7111}"/>
            </a:ext>
          </a:extLst>
        </xdr:cNvPr>
        <xdr:cNvCxnSpPr/>
      </xdr:nvCxnSpPr>
      <xdr:spPr>
        <a:xfrm>
          <a:off x="1008380" y="6446520"/>
          <a:ext cx="7823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90949</xdr:rowOff>
    </xdr:from>
    <xdr:ext cx="405111" cy="259045"/>
    <xdr:sp macro="" textlink="">
      <xdr:nvSpPr>
        <xdr:cNvPr id="76" name="n_1aveValue【道路】&#10;有形固定資産減価償却率">
          <a:extLst>
            <a:ext uri="{FF2B5EF4-FFF2-40B4-BE49-F238E27FC236}">
              <a16:creationId xmlns:a16="http://schemas.microsoft.com/office/drawing/2014/main" id="{084F6D00-2C3C-4585-B8A1-CBADBB18AC29}"/>
            </a:ext>
          </a:extLst>
        </xdr:cNvPr>
        <xdr:cNvSpPr txBox="1"/>
      </xdr:nvSpPr>
      <xdr:spPr>
        <a:xfrm>
          <a:off x="3170564" y="595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56659</xdr:rowOff>
    </xdr:from>
    <xdr:ext cx="405111" cy="259045"/>
    <xdr:sp macro="" textlink="">
      <xdr:nvSpPr>
        <xdr:cNvPr id="77" name="n_2aveValue【道路】&#10;有形固定資産減価償却率">
          <a:extLst>
            <a:ext uri="{FF2B5EF4-FFF2-40B4-BE49-F238E27FC236}">
              <a16:creationId xmlns:a16="http://schemas.microsoft.com/office/drawing/2014/main" id="{97D63202-1002-437F-8824-A1AA57973870}"/>
            </a:ext>
          </a:extLst>
        </xdr:cNvPr>
        <xdr:cNvSpPr txBox="1"/>
      </xdr:nvSpPr>
      <xdr:spPr>
        <a:xfrm>
          <a:off x="2385704" y="59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29227</xdr:rowOff>
    </xdr:from>
    <xdr:ext cx="405111" cy="259045"/>
    <xdr:sp macro="" textlink="">
      <xdr:nvSpPr>
        <xdr:cNvPr id="78" name="n_3aveValue【道路】&#10;有形固定資産減価償却率">
          <a:extLst>
            <a:ext uri="{FF2B5EF4-FFF2-40B4-BE49-F238E27FC236}">
              <a16:creationId xmlns:a16="http://schemas.microsoft.com/office/drawing/2014/main" id="{0DF5E294-1C02-442C-9876-FE5EF8764E43}"/>
            </a:ext>
          </a:extLst>
        </xdr:cNvPr>
        <xdr:cNvSpPr txBox="1"/>
      </xdr:nvSpPr>
      <xdr:spPr>
        <a:xfrm>
          <a:off x="161100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118381</xdr:rowOff>
    </xdr:from>
    <xdr:ext cx="405111" cy="259045"/>
    <xdr:sp macro="" textlink="">
      <xdr:nvSpPr>
        <xdr:cNvPr id="79" name="n_4aveValue【道路】&#10;有形固定資産減価償却率">
          <a:extLst>
            <a:ext uri="{FF2B5EF4-FFF2-40B4-BE49-F238E27FC236}">
              <a16:creationId xmlns:a16="http://schemas.microsoft.com/office/drawing/2014/main" id="{85E64725-5608-4E95-ABA4-E90663F20115}"/>
            </a:ext>
          </a:extLst>
        </xdr:cNvPr>
        <xdr:cNvSpPr txBox="1"/>
      </xdr:nvSpPr>
      <xdr:spPr>
        <a:xfrm>
          <a:off x="836304" y="581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83837</xdr:rowOff>
    </xdr:from>
    <xdr:ext cx="405111" cy="259045"/>
    <xdr:sp macro="" textlink="">
      <xdr:nvSpPr>
        <xdr:cNvPr id="80" name="n_2mainValue【道路】&#10;有形固定資産減価償却率">
          <a:extLst>
            <a:ext uri="{FF2B5EF4-FFF2-40B4-BE49-F238E27FC236}">
              <a16:creationId xmlns:a16="http://schemas.microsoft.com/office/drawing/2014/main" id="{FC35FE39-41DF-49C9-8108-9C1933BE942D}"/>
            </a:ext>
          </a:extLst>
        </xdr:cNvPr>
        <xdr:cNvSpPr txBox="1"/>
      </xdr:nvSpPr>
      <xdr:spPr>
        <a:xfrm>
          <a:off x="238570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15257</xdr:rowOff>
    </xdr:from>
    <xdr:ext cx="405111" cy="259045"/>
    <xdr:sp macro="" textlink="">
      <xdr:nvSpPr>
        <xdr:cNvPr id="81" name="n_3mainValue【道路】&#10;有形固定資産減価償却率">
          <a:extLst>
            <a:ext uri="{FF2B5EF4-FFF2-40B4-BE49-F238E27FC236}">
              <a16:creationId xmlns:a16="http://schemas.microsoft.com/office/drawing/2014/main" id="{AB25D27B-E8E6-497F-9E95-311CCE6171E8}"/>
            </a:ext>
          </a:extLst>
        </xdr:cNvPr>
        <xdr:cNvSpPr txBox="1"/>
      </xdr:nvSpPr>
      <xdr:spPr>
        <a:xfrm>
          <a:off x="161100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82" name="n_4mainValue【道路】&#10;有形固定資産減価償却率">
          <a:extLst>
            <a:ext uri="{FF2B5EF4-FFF2-40B4-BE49-F238E27FC236}">
              <a16:creationId xmlns:a16="http://schemas.microsoft.com/office/drawing/2014/main" id="{68CA4BBB-F260-42A8-9D5B-542EBB33058A}"/>
            </a:ext>
          </a:extLst>
        </xdr:cNvPr>
        <xdr:cNvSpPr txBox="1"/>
      </xdr:nvSpPr>
      <xdr:spPr>
        <a:xfrm>
          <a:off x="83630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54F3F4A0-D4F3-46F9-92F5-267471339B9E}"/>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AEB4B36D-725B-448F-89DD-79EF280A514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ECA64646-3728-4739-B0D0-F8BB84CD7A9C}"/>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3B89B6DE-EB77-4939-A829-C49183E25A03}"/>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CD2B4FA1-777C-4D9E-883C-1ABFCD166D4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748E8AA-F886-41D0-A791-A0291E01B301}"/>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5E516741-65E4-4C49-9311-B8D18DB9C02C}"/>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7CA57704-75AC-4E15-A395-B971FC57924D}"/>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EE846E50-EE67-401E-8B14-A5E86B745CAD}"/>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B0D1AE16-4B6A-4541-B7EF-43782C1C317E}"/>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B22D2D27-D4D6-4529-84B2-4B12199D553B}"/>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584324D4-4178-4E04-BFB3-3E5DF48AA20B}"/>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10748802-2A6C-42F6-9168-19D3E3F4EB74}"/>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a16="http://schemas.microsoft.com/office/drawing/2014/main" id="{A668774B-8370-4E52-8CB2-29C71246ED06}"/>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A4D8BCD-0823-4D34-AD4C-E1CCC1912006}"/>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F6EC8901-6905-423E-BEDA-CFC2E61F867B}"/>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44ADDC24-44D2-45F6-B044-2298C0D6B633}"/>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81BEAC86-68CB-4F25-B9C0-999AC5227ABB}"/>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C86AAB67-1853-49E5-B423-9E0AC38F3143}"/>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E433EA0A-6F77-4816-A62B-AB1AEE3A9524}"/>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63D8C0D3-73A3-498A-B70A-FF881BBB8496}"/>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AD39FB66-7D06-4773-A3BE-5B96875BB37C}"/>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7DBAE91E-74EA-42A8-813D-024A50F3C66C}"/>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06" name="直線コネクタ 105">
          <a:extLst>
            <a:ext uri="{FF2B5EF4-FFF2-40B4-BE49-F238E27FC236}">
              <a16:creationId xmlns:a16="http://schemas.microsoft.com/office/drawing/2014/main" id="{623D6B18-6800-4C70-90FD-5A84313D3DB0}"/>
            </a:ext>
          </a:extLst>
        </xdr:cNvPr>
        <xdr:cNvCxnSpPr/>
      </xdr:nvCxnSpPr>
      <xdr:spPr>
        <a:xfrm flipV="1">
          <a:off x="9219565" y="5578396"/>
          <a:ext cx="0" cy="1440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07" name="【道路】&#10;一人当たり延長最小値テキスト">
          <a:extLst>
            <a:ext uri="{FF2B5EF4-FFF2-40B4-BE49-F238E27FC236}">
              <a16:creationId xmlns:a16="http://schemas.microsoft.com/office/drawing/2014/main" id="{C3A61C73-714A-44A0-9502-31488651C252}"/>
            </a:ext>
          </a:extLst>
        </xdr:cNvPr>
        <xdr:cNvSpPr txBox="1"/>
      </xdr:nvSpPr>
      <xdr:spPr>
        <a:xfrm>
          <a:off x="9258300" y="702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08" name="直線コネクタ 107">
          <a:extLst>
            <a:ext uri="{FF2B5EF4-FFF2-40B4-BE49-F238E27FC236}">
              <a16:creationId xmlns:a16="http://schemas.microsoft.com/office/drawing/2014/main" id="{32A2132A-EDC1-4C80-82DA-CD89C25F0318}"/>
            </a:ext>
          </a:extLst>
        </xdr:cNvPr>
        <xdr:cNvCxnSpPr/>
      </xdr:nvCxnSpPr>
      <xdr:spPr>
        <a:xfrm>
          <a:off x="9154160" y="70192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09" name="【道路】&#10;一人当たり延長最大値テキスト">
          <a:extLst>
            <a:ext uri="{FF2B5EF4-FFF2-40B4-BE49-F238E27FC236}">
              <a16:creationId xmlns:a16="http://schemas.microsoft.com/office/drawing/2014/main" id="{336BED7F-382D-4F2C-9BE2-C562B178EBAA}"/>
            </a:ext>
          </a:extLst>
        </xdr:cNvPr>
        <xdr:cNvSpPr txBox="1"/>
      </xdr:nvSpPr>
      <xdr:spPr>
        <a:xfrm>
          <a:off x="9258300" y="53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0" name="直線コネクタ 109">
          <a:extLst>
            <a:ext uri="{FF2B5EF4-FFF2-40B4-BE49-F238E27FC236}">
              <a16:creationId xmlns:a16="http://schemas.microsoft.com/office/drawing/2014/main" id="{7FB70BE7-8B2F-42A6-9404-B25B38183F1C}"/>
            </a:ext>
          </a:extLst>
        </xdr:cNvPr>
        <xdr:cNvCxnSpPr/>
      </xdr:nvCxnSpPr>
      <xdr:spPr>
        <a:xfrm>
          <a:off x="9154160" y="55783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9382</xdr:rowOff>
    </xdr:from>
    <xdr:ext cx="534377" cy="259045"/>
    <xdr:sp macro="" textlink="">
      <xdr:nvSpPr>
        <xdr:cNvPr id="111" name="【道路】&#10;一人当たり延長平均値テキスト">
          <a:extLst>
            <a:ext uri="{FF2B5EF4-FFF2-40B4-BE49-F238E27FC236}">
              <a16:creationId xmlns:a16="http://schemas.microsoft.com/office/drawing/2014/main" id="{DB5732CC-7D9A-4E8D-93FA-4B8A61A7E3F4}"/>
            </a:ext>
          </a:extLst>
        </xdr:cNvPr>
        <xdr:cNvSpPr txBox="1"/>
      </xdr:nvSpPr>
      <xdr:spPr>
        <a:xfrm>
          <a:off x="9258300" y="6547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12" name="フローチャート: 判断 111">
          <a:extLst>
            <a:ext uri="{FF2B5EF4-FFF2-40B4-BE49-F238E27FC236}">
              <a16:creationId xmlns:a16="http://schemas.microsoft.com/office/drawing/2014/main" id="{386A0E45-40F3-4710-861D-815BC8180B35}"/>
            </a:ext>
          </a:extLst>
        </xdr:cNvPr>
        <xdr:cNvSpPr/>
      </xdr:nvSpPr>
      <xdr:spPr>
        <a:xfrm>
          <a:off x="9192260" y="65689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86451</xdr:rowOff>
    </xdr:from>
    <xdr:to>
      <xdr:col>50</xdr:col>
      <xdr:colOff>165100</xdr:colOff>
      <xdr:row>40</xdr:row>
      <xdr:rowOff>16601</xdr:rowOff>
    </xdr:to>
    <xdr:sp macro="" textlink="">
      <xdr:nvSpPr>
        <xdr:cNvPr id="113" name="フローチャート: 判断 112">
          <a:extLst>
            <a:ext uri="{FF2B5EF4-FFF2-40B4-BE49-F238E27FC236}">
              <a16:creationId xmlns:a16="http://schemas.microsoft.com/office/drawing/2014/main" id="{FA39D9C8-884B-4347-99A0-BBFA8BC4AC80}"/>
            </a:ext>
          </a:extLst>
        </xdr:cNvPr>
        <xdr:cNvSpPr/>
      </xdr:nvSpPr>
      <xdr:spPr>
        <a:xfrm>
          <a:off x="8445500" y="66244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92143</xdr:rowOff>
    </xdr:from>
    <xdr:to>
      <xdr:col>46</xdr:col>
      <xdr:colOff>38100</xdr:colOff>
      <xdr:row>40</xdr:row>
      <xdr:rowOff>22293</xdr:rowOff>
    </xdr:to>
    <xdr:sp macro="" textlink="">
      <xdr:nvSpPr>
        <xdr:cNvPr id="114" name="フローチャート: 判断 113">
          <a:extLst>
            <a:ext uri="{FF2B5EF4-FFF2-40B4-BE49-F238E27FC236}">
              <a16:creationId xmlns:a16="http://schemas.microsoft.com/office/drawing/2014/main" id="{82A60122-59F7-4D96-BC23-B29B87ACF1C3}"/>
            </a:ext>
          </a:extLst>
        </xdr:cNvPr>
        <xdr:cNvSpPr/>
      </xdr:nvSpPr>
      <xdr:spPr>
        <a:xfrm>
          <a:off x="7670800" y="66301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99016</xdr:rowOff>
    </xdr:from>
    <xdr:to>
      <xdr:col>41</xdr:col>
      <xdr:colOff>101600</xdr:colOff>
      <xdr:row>40</xdr:row>
      <xdr:rowOff>29166</xdr:rowOff>
    </xdr:to>
    <xdr:sp macro="" textlink="">
      <xdr:nvSpPr>
        <xdr:cNvPr id="115" name="フローチャート: 判断 114">
          <a:extLst>
            <a:ext uri="{FF2B5EF4-FFF2-40B4-BE49-F238E27FC236}">
              <a16:creationId xmlns:a16="http://schemas.microsoft.com/office/drawing/2014/main" id="{228833FF-A0B4-4B4E-B6BD-CB42A292ED0B}"/>
            </a:ext>
          </a:extLst>
        </xdr:cNvPr>
        <xdr:cNvSpPr/>
      </xdr:nvSpPr>
      <xdr:spPr>
        <a:xfrm>
          <a:off x="6873240" y="66369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94186</xdr:rowOff>
    </xdr:from>
    <xdr:to>
      <xdr:col>36</xdr:col>
      <xdr:colOff>165100</xdr:colOff>
      <xdr:row>40</xdr:row>
      <xdr:rowOff>24336</xdr:rowOff>
    </xdr:to>
    <xdr:sp macro="" textlink="">
      <xdr:nvSpPr>
        <xdr:cNvPr id="116" name="フローチャート: 判断 115">
          <a:extLst>
            <a:ext uri="{FF2B5EF4-FFF2-40B4-BE49-F238E27FC236}">
              <a16:creationId xmlns:a16="http://schemas.microsoft.com/office/drawing/2014/main" id="{C817A5B7-632E-4D9E-A5FE-7BF0B6D6E6E6}"/>
            </a:ext>
          </a:extLst>
        </xdr:cNvPr>
        <xdr:cNvSpPr/>
      </xdr:nvSpPr>
      <xdr:spPr>
        <a:xfrm>
          <a:off x="6098540" y="6632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5A00A412-870A-4407-BD59-27E11C924E41}"/>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94AEE9BB-46E9-41A0-82B0-A7CB5A150B18}"/>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3EE7E2B4-E302-4228-B880-015C30FBF355}"/>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5518094-3E27-49E3-8EFE-3E275D9C1FA7}"/>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FE605C99-BBAA-42D0-BF40-A9852625B7B9}"/>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63828</xdr:rowOff>
    </xdr:from>
    <xdr:to>
      <xdr:col>46</xdr:col>
      <xdr:colOff>38100</xdr:colOff>
      <xdr:row>40</xdr:row>
      <xdr:rowOff>165428</xdr:rowOff>
    </xdr:to>
    <xdr:sp macro="" textlink="">
      <xdr:nvSpPr>
        <xdr:cNvPr id="122" name="楕円 121">
          <a:extLst>
            <a:ext uri="{FF2B5EF4-FFF2-40B4-BE49-F238E27FC236}">
              <a16:creationId xmlns:a16="http://schemas.microsoft.com/office/drawing/2014/main" id="{C8A23C87-ACF2-4649-BAA6-260E2C977572}"/>
            </a:ext>
          </a:extLst>
        </xdr:cNvPr>
        <xdr:cNvSpPr/>
      </xdr:nvSpPr>
      <xdr:spPr>
        <a:xfrm>
          <a:off x="7670800" y="67694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76005</xdr:rowOff>
    </xdr:from>
    <xdr:to>
      <xdr:col>41</xdr:col>
      <xdr:colOff>101600</xdr:colOff>
      <xdr:row>41</xdr:row>
      <xdr:rowOff>6155</xdr:rowOff>
    </xdr:to>
    <xdr:sp macro="" textlink="">
      <xdr:nvSpPr>
        <xdr:cNvPr id="123" name="楕円 122">
          <a:extLst>
            <a:ext uri="{FF2B5EF4-FFF2-40B4-BE49-F238E27FC236}">
              <a16:creationId xmlns:a16="http://schemas.microsoft.com/office/drawing/2014/main" id="{2317E621-F4FC-41C3-B544-C3E6D3574866}"/>
            </a:ext>
          </a:extLst>
        </xdr:cNvPr>
        <xdr:cNvSpPr/>
      </xdr:nvSpPr>
      <xdr:spPr>
        <a:xfrm>
          <a:off x="6873240" y="6781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114628</xdr:rowOff>
    </xdr:from>
    <xdr:to>
      <xdr:col>45</xdr:col>
      <xdr:colOff>177800</xdr:colOff>
      <xdr:row>40</xdr:row>
      <xdr:rowOff>126805</xdr:rowOff>
    </xdr:to>
    <xdr:cxnSp macro="">
      <xdr:nvCxnSpPr>
        <xdr:cNvPr id="124" name="直線コネクタ 123">
          <a:extLst>
            <a:ext uri="{FF2B5EF4-FFF2-40B4-BE49-F238E27FC236}">
              <a16:creationId xmlns:a16="http://schemas.microsoft.com/office/drawing/2014/main" id="{C890E3EB-AB3B-4469-9F3A-721117FD091D}"/>
            </a:ext>
          </a:extLst>
        </xdr:cNvPr>
        <xdr:cNvCxnSpPr/>
      </xdr:nvCxnSpPr>
      <xdr:spPr>
        <a:xfrm flipV="1">
          <a:off x="6924040" y="6820228"/>
          <a:ext cx="789940" cy="1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80957</xdr:rowOff>
    </xdr:from>
    <xdr:to>
      <xdr:col>36</xdr:col>
      <xdr:colOff>165100</xdr:colOff>
      <xdr:row>41</xdr:row>
      <xdr:rowOff>11107</xdr:rowOff>
    </xdr:to>
    <xdr:sp macro="" textlink="">
      <xdr:nvSpPr>
        <xdr:cNvPr id="125" name="楕円 124">
          <a:extLst>
            <a:ext uri="{FF2B5EF4-FFF2-40B4-BE49-F238E27FC236}">
              <a16:creationId xmlns:a16="http://schemas.microsoft.com/office/drawing/2014/main" id="{161CD732-023A-4EBD-AA31-C2DBA322D8F5}"/>
            </a:ext>
          </a:extLst>
        </xdr:cNvPr>
        <xdr:cNvSpPr/>
      </xdr:nvSpPr>
      <xdr:spPr>
        <a:xfrm>
          <a:off x="6098540" y="67865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126805</xdr:rowOff>
    </xdr:from>
    <xdr:to>
      <xdr:col>41</xdr:col>
      <xdr:colOff>50800</xdr:colOff>
      <xdr:row>40</xdr:row>
      <xdr:rowOff>131757</xdr:rowOff>
    </xdr:to>
    <xdr:cxnSp macro="">
      <xdr:nvCxnSpPr>
        <xdr:cNvPr id="126" name="直線コネクタ 125">
          <a:extLst>
            <a:ext uri="{FF2B5EF4-FFF2-40B4-BE49-F238E27FC236}">
              <a16:creationId xmlns:a16="http://schemas.microsoft.com/office/drawing/2014/main" id="{97C7BC9B-6DEC-40FE-8929-833F926CCAF5}"/>
            </a:ext>
          </a:extLst>
        </xdr:cNvPr>
        <xdr:cNvCxnSpPr/>
      </xdr:nvCxnSpPr>
      <xdr:spPr>
        <a:xfrm flipV="1">
          <a:off x="6149340" y="6832405"/>
          <a:ext cx="7747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33128</xdr:rowOff>
    </xdr:from>
    <xdr:ext cx="534377" cy="259045"/>
    <xdr:sp macro="" textlink="">
      <xdr:nvSpPr>
        <xdr:cNvPr id="127" name="n_1aveValue【道路】&#10;一人当たり延長">
          <a:extLst>
            <a:ext uri="{FF2B5EF4-FFF2-40B4-BE49-F238E27FC236}">
              <a16:creationId xmlns:a16="http://schemas.microsoft.com/office/drawing/2014/main" id="{7310E357-5691-40BD-95CB-37744DE589C9}"/>
            </a:ext>
          </a:extLst>
        </xdr:cNvPr>
        <xdr:cNvSpPr txBox="1"/>
      </xdr:nvSpPr>
      <xdr:spPr>
        <a:xfrm>
          <a:off x="8239271" y="640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38820</xdr:rowOff>
    </xdr:from>
    <xdr:ext cx="534377" cy="259045"/>
    <xdr:sp macro="" textlink="">
      <xdr:nvSpPr>
        <xdr:cNvPr id="128" name="n_2aveValue【道路】&#10;一人当たり延長">
          <a:extLst>
            <a:ext uri="{FF2B5EF4-FFF2-40B4-BE49-F238E27FC236}">
              <a16:creationId xmlns:a16="http://schemas.microsoft.com/office/drawing/2014/main" id="{1CA885D4-A3F0-43F1-8656-ABFFAE3A6A82}"/>
            </a:ext>
          </a:extLst>
        </xdr:cNvPr>
        <xdr:cNvSpPr txBox="1"/>
      </xdr:nvSpPr>
      <xdr:spPr>
        <a:xfrm>
          <a:off x="7477271" y="640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45693</xdr:rowOff>
    </xdr:from>
    <xdr:ext cx="534377" cy="259045"/>
    <xdr:sp macro="" textlink="">
      <xdr:nvSpPr>
        <xdr:cNvPr id="129" name="n_3aveValue【道路】&#10;一人当たり延長">
          <a:extLst>
            <a:ext uri="{FF2B5EF4-FFF2-40B4-BE49-F238E27FC236}">
              <a16:creationId xmlns:a16="http://schemas.microsoft.com/office/drawing/2014/main" id="{F8F12147-98E8-4635-B382-8AE240813F9B}"/>
            </a:ext>
          </a:extLst>
        </xdr:cNvPr>
        <xdr:cNvSpPr txBox="1"/>
      </xdr:nvSpPr>
      <xdr:spPr>
        <a:xfrm>
          <a:off x="6702571" y="641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40863</xdr:rowOff>
    </xdr:from>
    <xdr:ext cx="534377" cy="259045"/>
    <xdr:sp macro="" textlink="">
      <xdr:nvSpPr>
        <xdr:cNvPr id="130" name="n_4aveValue【道路】&#10;一人当たり延長">
          <a:extLst>
            <a:ext uri="{FF2B5EF4-FFF2-40B4-BE49-F238E27FC236}">
              <a16:creationId xmlns:a16="http://schemas.microsoft.com/office/drawing/2014/main" id="{BA939C71-6B61-450E-8F7D-3FBB363A1E8D}"/>
            </a:ext>
          </a:extLst>
        </xdr:cNvPr>
        <xdr:cNvSpPr txBox="1"/>
      </xdr:nvSpPr>
      <xdr:spPr>
        <a:xfrm>
          <a:off x="5905011" y="641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156555</xdr:rowOff>
    </xdr:from>
    <xdr:ext cx="534377" cy="259045"/>
    <xdr:sp macro="" textlink="">
      <xdr:nvSpPr>
        <xdr:cNvPr id="131" name="n_2mainValue【道路】&#10;一人当たり延長">
          <a:extLst>
            <a:ext uri="{FF2B5EF4-FFF2-40B4-BE49-F238E27FC236}">
              <a16:creationId xmlns:a16="http://schemas.microsoft.com/office/drawing/2014/main" id="{5EFE90FD-1194-465E-B45F-DED4AE478BEA}"/>
            </a:ext>
          </a:extLst>
        </xdr:cNvPr>
        <xdr:cNvSpPr txBox="1"/>
      </xdr:nvSpPr>
      <xdr:spPr>
        <a:xfrm>
          <a:off x="7477271" y="686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168732</xdr:rowOff>
    </xdr:from>
    <xdr:ext cx="534377" cy="259045"/>
    <xdr:sp macro="" textlink="">
      <xdr:nvSpPr>
        <xdr:cNvPr id="132" name="n_3mainValue【道路】&#10;一人当たり延長">
          <a:extLst>
            <a:ext uri="{FF2B5EF4-FFF2-40B4-BE49-F238E27FC236}">
              <a16:creationId xmlns:a16="http://schemas.microsoft.com/office/drawing/2014/main" id="{A4820E29-4102-44E6-AE45-00A7C7DB9346}"/>
            </a:ext>
          </a:extLst>
        </xdr:cNvPr>
        <xdr:cNvSpPr txBox="1"/>
      </xdr:nvSpPr>
      <xdr:spPr>
        <a:xfrm>
          <a:off x="6702571" y="687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2234</xdr:rowOff>
    </xdr:from>
    <xdr:ext cx="534377" cy="259045"/>
    <xdr:sp macro="" textlink="">
      <xdr:nvSpPr>
        <xdr:cNvPr id="133" name="n_4mainValue【道路】&#10;一人当たり延長">
          <a:extLst>
            <a:ext uri="{FF2B5EF4-FFF2-40B4-BE49-F238E27FC236}">
              <a16:creationId xmlns:a16="http://schemas.microsoft.com/office/drawing/2014/main" id="{7D366C4E-D5DF-4C7E-B838-655C45AFDFB5}"/>
            </a:ext>
          </a:extLst>
        </xdr:cNvPr>
        <xdr:cNvSpPr txBox="1"/>
      </xdr:nvSpPr>
      <xdr:spPr>
        <a:xfrm>
          <a:off x="5905011" y="687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C399224A-DA08-4548-B059-2AB9EC107991}"/>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A09D0D80-7B20-4B0D-AAD8-862CD790B263}"/>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C9C0E0EE-CA11-4605-95D6-F3E12CD1682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079E36A0-18BD-4953-A65A-08189EB73C92}"/>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499948BC-8410-452F-BCC8-FBBA8B4E2B1A}"/>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76CEAD4B-BE04-4852-8A40-C9437BDE865F}"/>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D4D504FA-F5BD-44E6-AC9C-629AD3A2BCC2}"/>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1B58C183-DCB6-419A-B536-1A90C7374F23}"/>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B127CBD8-8CC9-464B-B6E4-4FC05B638933}"/>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48C684E0-B56C-490B-91A2-E9963791ECDB}"/>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a:extLst>
            <a:ext uri="{FF2B5EF4-FFF2-40B4-BE49-F238E27FC236}">
              <a16:creationId xmlns:a16="http://schemas.microsoft.com/office/drawing/2014/main" id="{B734BFF8-87CB-4552-B452-79B85513F991}"/>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C692502E-3791-4F73-9722-ABDB829E95FE}"/>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6" name="テキスト ボックス 145">
          <a:extLst>
            <a:ext uri="{FF2B5EF4-FFF2-40B4-BE49-F238E27FC236}">
              <a16:creationId xmlns:a16="http://schemas.microsoft.com/office/drawing/2014/main" id="{17A4C4D1-138F-41A5-AA79-429EB1A1C4E6}"/>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EBFB5784-B9F8-4287-958B-A3DD6716F29C}"/>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ECEF4E7D-6ADA-4495-9183-194A15B4641F}"/>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097B3535-49CA-403A-92E0-059CB688628C}"/>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5F60EE65-D35F-4269-84D2-B82DF1A4B606}"/>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D4885537-811F-4431-A7DD-DECD4E59712F}"/>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7220955B-A72A-4C42-B930-B698CC8A0A1C}"/>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BA45DBDB-3BE1-4EA0-8FA2-509255478A8D}"/>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C6DB7500-ACC6-445F-A9D3-A3DD1624E098}"/>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9F14D747-9E63-4489-A960-92624615ACD4}"/>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6" name="テキスト ボックス 155">
          <a:extLst>
            <a:ext uri="{FF2B5EF4-FFF2-40B4-BE49-F238E27FC236}">
              <a16:creationId xmlns:a16="http://schemas.microsoft.com/office/drawing/2014/main" id="{E4795CC4-D0F7-4617-B362-6F37E2FC516F}"/>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4F0C8A7-F6E0-4DC7-A99F-ED000275AF2D}"/>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D147AC67-A172-47E6-B499-1BF949FC7152}"/>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59" name="直線コネクタ 158">
          <a:extLst>
            <a:ext uri="{FF2B5EF4-FFF2-40B4-BE49-F238E27FC236}">
              <a16:creationId xmlns:a16="http://schemas.microsoft.com/office/drawing/2014/main" id="{6A44CBEB-D7C2-4605-8A83-DE92F3E9FF8D}"/>
            </a:ext>
          </a:extLst>
        </xdr:cNvPr>
        <xdr:cNvCxnSpPr/>
      </xdr:nvCxnSpPr>
      <xdr:spPr>
        <a:xfrm flipV="1">
          <a:off x="4086225" y="9354094"/>
          <a:ext cx="0" cy="133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id="{83415A7A-F81E-4D73-8943-4D36A40469AA}"/>
            </a:ext>
          </a:extLst>
        </xdr:cNvPr>
        <xdr:cNvSpPr txBox="1"/>
      </xdr:nvSpPr>
      <xdr:spPr>
        <a:xfrm>
          <a:off x="412496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61" name="直線コネクタ 160">
          <a:extLst>
            <a:ext uri="{FF2B5EF4-FFF2-40B4-BE49-F238E27FC236}">
              <a16:creationId xmlns:a16="http://schemas.microsoft.com/office/drawing/2014/main" id="{777BF43D-4EBF-4E40-9052-8AD5DC11CD00}"/>
            </a:ext>
          </a:extLst>
        </xdr:cNvPr>
        <xdr:cNvCxnSpPr/>
      </xdr:nvCxnSpPr>
      <xdr:spPr>
        <a:xfrm>
          <a:off x="402082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62" name="【橋りょう・トンネル】&#10;有形固定資産減価償却率最大値テキスト">
          <a:extLst>
            <a:ext uri="{FF2B5EF4-FFF2-40B4-BE49-F238E27FC236}">
              <a16:creationId xmlns:a16="http://schemas.microsoft.com/office/drawing/2014/main" id="{AD472964-175F-4095-950C-EC40B51D3EA4}"/>
            </a:ext>
          </a:extLst>
        </xdr:cNvPr>
        <xdr:cNvSpPr txBox="1"/>
      </xdr:nvSpPr>
      <xdr:spPr>
        <a:xfrm>
          <a:off x="4124960" y="91331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63" name="直線コネクタ 162">
          <a:extLst>
            <a:ext uri="{FF2B5EF4-FFF2-40B4-BE49-F238E27FC236}">
              <a16:creationId xmlns:a16="http://schemas.microsoft.com/office/drawing/2014/main" id="{9DD5375D-E9D4-4C87-AF8E-736EB9E47608}"/>
            </a:ext>
          </a:extLst>
        </xdr:cNvPr>
        <xdr:cNvCxnSpPr/>
      </xdr:nvCxnSpPr>
      <xdr:spPr>
        <a:xfrm>
          <a:off x="4020820" y="93540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0722A234-38AD-4683-8547-3693B2B37E61}"/>
            </a:ext>
          </a:extLst>
        </xdr:cNvPr>
        <xdr:cNvSpPr txBox="1"/>
      </xdr:nvSpPr>
      <xdr:spPr>
        <a:xfrm>
          <a:off x="4124960" y="1030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65" name="フローチャート: 判断 164">
          <a:extLst>
            <a:ext uri="{FF2B5EF4-FFF2-40B4-BE49-F238E27FC236}">
              <a16:creationId xmlns:a16="http://schemas.microsoft.com/office/drawing/2014/main" id="{4A93B6D1-CB1A-430F-AD9A-EA89751D0FC8}"/>
            </a:ext>
          </a:extLst>
        </xdr:cNvPr>
        <xdr:cNvSpPr/>
      </xdr:nvSpPr>
      <xdr:spPr>
        <a:xfrm>
          <a:off x="4036060" y="10323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66" name="フローチャート: 判断 165">
          <a:extLst>
            <a:ext uri="{FF2B5EF4-FFF2-40B4-BE49-F238E27FC236}">
              <a16:creationId xmlns:a16="http://schemas.microsoft.com/office/drawing/2014/main" id="{BC0358F7-40BC-4CC9-BBD2-B023B3FBE811}"/>
            </a:ext>
          </a:extLst>
        </xdr:cNvPr>
        <xdr:cNvSpPr/>
      </xdr:nvSpPr>
      <xdr:spPr>
        <a:xfrm>
          <a:off x="3312160" y="102699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67" name="フローチャート: 判断 166">
          <a:extLst>
            <a:ext uri="{FF2B5EF4-FFF2-40B4-BE49-F238E27FC236}">
              <a16:creationId xmlns:a16="http://schemas.microsoft.com/office/drawing/2014/main" id="{50540C21-2A62-4A94-A6E7-95D24C13AA38}"/>
            </a:ext>
          </a:extLst>
        </xdr:cNvPr>
        <xdr:cNvSpPr/>
      </xdr:nvSpPr>
      <xdr:spPr>
        <a:xfrm>
          <a:off x="2514600" y="1025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68" name="フローチャート: 判断 167">
          <a:extLst>
            <a:ext uri="{FF2B5EF4-FFF2-40B4-BE49-F238E27FC236}">
              <a16:creationId xmlns:a16="http://schemas.microsoft.com/office/drawing/2014/main" id="{10FF38CE-63DD-4F38-A9EB-FCB95D2EB898}"/>
            </a:ext>
          </a:extLst>
        </xdr:cNvPr>
        <xdr:cNvSpPr/>
      </xdr:nvSpPr>
      <xdr:spPr>
        <a:xfrm>
          <a:off x="1739900" y="102035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69" name="フローチャート: 判断 168">
          <a:extLst>
            <a:ext uri="{FF2B5EF4-FFF2-40B4-BE49-F238E27FC236}">
              <a16:creationId xmlns:a16="http://schemas.microsoft.com/office/drawing/2014/main" id="{3C42C6A1-29FC-4B57-AFD1-06B6B99F3116}"/>
            </a:ext>
          </a:extLst>
        </xdr:cNvPr>
        <xdr:cNvSpPr/>
      </xdr:nvSpPr>
      <xdr:spPr>
        <a:xfrm>
          <a:off x="965200" y="101757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32F1406D-D4A1-4A97-957F-1F4490A07FEB}"/>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45D3E261-90A1-4B44-8E3F-4FF29A1AF19D}"/>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B70C8438-3327-4807-A154-DE7AB70DBAF3}"/>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38B4FFC4-336B-457F-86F7-73C70BDAA50C}"/>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F5815D1B-0F28-42B7-A3F6-359E135BE918}"/>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62</xdr:row>
      <xdr:rowOff>43906</xdr:rowOff>
    </xdr:from>
    <xdr:to>
      <xdr:col>15</xdr:col>
      <xdr:colOff>101600</xdr:colOff>
      <xdr:row>62</xdr:row>
      <xdr:rowOff>145506</xdr:rowOff>
    </xdr:to>
    <xdr:sp macro="" textlink="">
      <xdr:nvSpPr>
        <xdr:cNvPr id="175" name="楕円 174">
          <a:extLst>
            <a:ext uri="{FF2B5EF4-FFF2-40B4-BE49-F238E27FC236}">
              <a16:creationId xmlns:a16="http://schemas.microsoft.com/office/drawing/2014/main" id="{73F2D7A5-E52D-4867-844C-813D0A320332}"/>
            </a:ext>
          </a:extLst>
        </xdr:cNvPr>
        <xdr:cNvSpPr/>
      </xdr:nvSpPr>
      <xdr:spPr>
        <a:xfrm>
          <a:off x="2514600" y="1043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63500</xdr:rowOff>
    </xdr:from>
    <xdr:to>
      <xdr:col>10</xdr:col>
      <xdr:colOff>165100</xdr:colOff>
      <xdr:row>62</xdr:row>
      <xdr:rowOff>165100</xdr:rowOff>
    </xdr:to>
    <xdr:sp macro="" textlink="">
      <xdr:nvSpPr>
        <xdr:cNvPr id="176" name="楕円 175">
          <a:extLst>
            <a:ext uri="{FF2B5EF4-FFF2-40B4-BE49-F238E27FC236}">
              <a16:creationId xmlns:a16="http://schemas.microsoft.com/office/drawing/2014/main" id="{331A712D-8023-4B66-8EFA-5C1C4BD8C23C}"/>
            </a:ext>
          </a:extLst>
        </xdr:cNvPr>
        <xdr:cNvSpPr/>
      </xdr:nvSpPr>
      <xdr:spPr>
        <a:xfrm>
          <a:off x="17399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94706</xdr:rowOff>
    </xdr:from>
    <xdr:to>
      <xdr:col>15</xdr:col>
      <xdr:colOff>50800</xdr:colOff>
      <xdr:row>62</xdr:row>
      <xdr:rowOff>114300</xdr:rowOff>
    </xdr:to>
    <xdr:cxnSp macro="">
      <xdr:nvCxnSpPr>
        <xdr:cNvPr id="177" name="直線コネクタ 176">
          <a:extLst>
            <a:ext uri="{FF2B5EF4-FFF2-40B4-BE49-F238E27FC236}">
              <a16:creationId xmlns:a16="http://schemas.microsoft.com/office/drawing/2014/main" id="{6D486BAA-2307-4574-896E-A9306714DA60}"/>
            </a:ext>
          </a:extLst>
        </xdr:cNvPr>
        <xdr:cNvCxnSpPr/>
      </xdr:nvCxnSpPr>
      <xdr:spPr>
        <a:xfrm flipV="1">
          <a:off x="1790700" y="10488386"/>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14515</xdr:rowOff>
    </xdr:from>
    <xdr:to>
      <xdr:col>6</xdr:col>
      <xdr:colOff>38100</xdr:colOff>
      <xdr:row>62</xdr:row>
      <xdr:rowOff>116115</xdr:rowOff>
    </xdr:to>
    <xdr:sp macro="" textlink="">
      <xdr:nvSpPr>
        <xdr:cNvPr id="178" name="楕円 177">
          <a:extLst>
            <a:ext uri="{FF2B5EF4-FFF2-40B4-BE49-F238E27FC236}">
              <a16:creationId xmlns:a16="http://schemas.microsoft.com/office/drawing/2014/main" id="{1B78294D-49A1-4564-A052-E4CBFB45F395}"/>
            </a:ext>
          </a:extLst>
        </xdr:cNvPr>
        <xdr:cNvSpPr/>
      </xdr:nvSpPr>
      <xdr:spPr>
        <a:xfrm>
          <a:off x="965200" y="104081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65315</xdr:rowOff>
    </xdr:from>
    <xdr:to>
      <xdr:col>10</xdr:col>
      <xdr:colOff>114300</xdr:colOff>
      <xdr:row>62</xdr:row>
      <xdr:rowOff>114300</xdr:rowOff>
    </xdr:to>
    <xdr:cxnSp macro="">
      <xdr:nvCxnSpPr>
        <xdr:cNvPr id="179" name="直線コネクタ 178">
          <a:extLst>
            <a:ext uri="{FF2B5EF4-FFF2-40B4-BE49-F238E27FC236}">
              <a16:creationId xmlns:a16="http://schemas.microsoft.com/office/drawing/2014/main" id="{5F785ED3-27FD-49C7-B97C-B532D788E58B}"/>
            </a:ext>
          </a:extLst>
        </xdr:cNvPr>
        <xdr:cNvCxnSpPr/>
      </xdr:nvCxnSpPr>
      <xdr:spPr>
        <a:xfrm>
          <a:off x="1008380" y="10458995"/>
          <a:ext cx="78232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162033</xdr:rowOff>
    </xdr:from>
    <xdr:ext cx="405111" cy="259045"/>
    <xdr:sp macro="" textlink="">
      <xdr:nvSpPr>
        <xdr:cNvPr id="180" name="n_1aveValue【橋りょう・トンネル】&#10;有形固定資産減価償却率">
          <a:extLst>
            <a:ext uri="{FF2B5EF4-FFF2-40B4-BE49-F238E27FC236}">
              <a16:creationId xmlns:a16="http://schemas.microsoft.com/office/drawing/2014/main" id="{078EF6FE-503E-45BE-9F7A-932C8DFA0AB9}"/>
            </a:ext>
          </a:extLst>
        </xdr:cNvPr>
        <xdr:cNvSpPr txBox="1"/>
      </xdr:nvSpPr>
      <xdr:spPr>
        <a:xfrm>
          <a:off x="3170564" y="10052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144071</xdr:rowOff>
    </xdr:from>
    <xdr:ext cx="405111" cy="259045"/>
    <xdr:sp macro="" textlink="">
      <xdr:nvSpPr>
        <xdr:cNvPr id="181" name="n_2aveValue【橋りょう・トンネル】&#10;有形固定資産減価償却率">
          <a:extLst>
            <a:ext uri="{FF2B5EF4-FFF2-40B4-BE49-F238E27FC236}">
              <a16:creationId xmlns:a16="http://schemas.microsoft.com/office/drawing/2014/main" id="{DD2E0AB0-F993-4CCF-95ED-1AE916FAB065}"/>
            </a:ext>
          </a:extLst>
        </xdr:cNvPr>
        <xdr:cNvSpPr txBox="1"/>
      </xdr:nvSpPr>
      <xdr:spPr>
        <a:xfrm>
          <a:off x="2385704" y="1003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91820</xdr:rowOff>
    </xdr:from>
    <xdr:ext cx="405111" cy="259045"/>
    <xdr:sp macro="" textlink="">
      <xdr:nvSpPr>
        <xdr:cNvPr id="182" name="n_3aveValue【橋りょう・トンネル】&#10;有形固定資産減価償却率">
          <a:extLst>
            <a:ext uri="{FF2B5EF4-FFF2-40B4-BE49-F238E27FC236}">
              <a16:creationId xmlns:a16="http://schemas.microsoft.com/office/drawing/2014/main" id="{7EC17C92-DBBA-4EF5-A996-B0942E76E115}"/>
            </a:ext>
          </a:extLst>
        </xdr:cNvPr>
        <xdr:cNvSpPr txBox="1"/>
      </xdr:nvSpPr>
      <xdr:spPr>
        <a:xfrm>
          <a:off x="1611004" y="9982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183" name="n_4aveValue【橋りょう・トンネル】&#10;有形固定資産減価償却率">
          <a:extLst>
            <a:ext uri="{FF2B5EF4-FFF2-40B4-BE49-F238E27FC236}">
              <a16:creationId xmlns:a16="http://schemas.microsoft.com/office/drawing/2014/main" id="{735DAA38-ED14-4953-A254-6E15D7ECD461}"/>
            </a:ext>
          </a:extLst>
        </xdr:cNvPr>
        <xdr:cNvSpPr txBox="1"/>
      </xdr:nvSpPr>
      <xdr:spPr>
        <a:xfrm>
          <a:off x="836304" y="995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136633</xdr:rowOff>
    </xdr:from>
    <xdr:ext cx="405111" cy="259045"/>
    <xdr:sp macro="" textlink="">
      <xdr:nvSpPr>
        <xdr:cNvPr id="184" name="n_2mainValue【橋りょう・トンネル】&#10;有形固定資産減価償却率">
          <a:extLst>
            <a:ext uri="{FF2B5EF4-FFF2-40B4-BE49-F238E27FC236}">
              <a16:creationId xmlns:a16="http://schemas.microsoft.com/office/drawing/2014/main" id="{65717A35-2571-41A3-A1D6-A024F414AAA0}"/>
            </a:ext>
          </a:extLst>
        </xdr:cNvPr>
        <xdr:cNvSpPr txBox="1"/>
      </xdr:nvSpPr>
      <xdr:spPr>
        <a:xfrm>
          <a:off x="2385704" y="1053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156227</xdr:rowOff>
    </xdr:from>
    <xdr:ext cx="405111" cy="259045"/>
    <xdr:sp macro="" textlink="">
      <xdr:nvSpPr>
        <xdr:cNvPr id="185" name="n_3mainValue【橋りょう・トンネル】&#10;有形固定資産減価償却率">
          <a:extLst>
            <a:ext uri="{FF2B5EF4-FFF2-40B4-BE49-F238E27FC236}">
              <a16:creationId xmlns:a16="http://schemas.microsoft.com/office/drawing/2014/main" id="{0120112C-548C-42B7-BFEC-372A84031DB1}"/>
            </a:ext>
          </a:extLst>
        </xdr:cNvPr>
        <xdr:cNvSpPr txBox="1"/>
      </xdr:nvSpPr>
      <xdr:spPr>
        <a:xfrm>
          <a:off x="161100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107242</xdr:rowOff>
    </xdr:from>
    <xdr:ext cx="405111" cy="259045"/>
    <xdr:sp macro="" textlink="">
      <xdr:nvSpPr>
        <xdr:cNvPr id="186" name="n_4mainValue【橋りょう・トンネル】&#10;有形固定資産減価償却率">
          <a:extLst>
            <a:ext uri="{FF2B5EF4-FFF2-40B4-BE49-F238E27FC236}">
              <a16:creationId xmlns:a16="http://schemas.microsoft.com/office/drawing/2014/main" id="{A3364FA8-8297-451A-A22A-9220349C1F63}"/>
            </a:ext>
          </a:extLst>
        </xdr:cNvPr>
        <xdr:cNvSpPr txBox="1"/>
      </xdr:nvSpPr>
      <xdr:spPr>
        <a:xfrm>
          <a:off x="836304" y="105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8A0CEEC3-C32B-4052-9378-D331B6499187}"/>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A6CA410D-0E24-424B-8D43-A1AB48816478}"/>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81293583-1165-4E26-B34E-BCB05EC803D7}"/>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E455A5BC-F8E8-4540-846D-0EA43E90C02F}"/>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ED8656D1-249A-4CB1-8B14-68EB07761B79}"/>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FE066FDC-2704-4F50-9F3C-E66E836BFD8E}"/>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E7973E29-12CA-41B3-9A5D-16B995A37424}"/>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77617089-73F3-41A3-91DC-38FF789BBCF5}"/>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99693C39-3D73-4BE7-A02E-B404AEE5617A}"/>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85F23527-644F-4137-9CF3-52235DFED21D}"/>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7" name="直線コネクタ 196">
          <a:extLst>
            <a:ext uri="{FF2B5EF4-FFF2-40B4-BE49-F238E27FC236}">
              <a16:creationId xmlns:a16="http://schemas.microsoft.com/office/drawing/2014/main" id="{CDCF47AE-A684-4FC6-ACFA-8BA197AB50B4}"/>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8" name="テキスト ボックス 197">
          <a:extLst>
            <a:ext uri="{FF2B5EF4-FFF2-40B4-BE49-F238E27FC236}">
              <a16:creationId xmlns:a16="http://schemas.microsoft.com/office/drawing/2014/main" id="{9ED194BC-C12B-4B25-9EA4-F3B9EFDA52B8}"/>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9" name="直線コネクタ 198">
          <a:extLst>
            <a:ext uri="{FF2B5EF4-FFF2-40B4-BE49-F238E27FC236}">
              <a16:creationId xmlns:a16="http://schemas.microsoft.com/office/drawing/2014/main" id="{3CC0DF7F-29AB-406C-AAA9-461CA9364567}"/>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0" name="テキスト ボックス 199">
          <a:extLst>
            <a:ext uri="{FF2B5EF4-FFF2-40B4-BE49-F238E27FC236}">
              <a16:creationId xmlns:a16="http://schemas.microsoft.com/office/drawing/2014/main" id="{F52987D5-FD62-4A67-8908-A96CAC761F27}"/>
            </a:ext>
          </a:extLst>
        </xdr:cNvPr>
        <xdr:cNvSpPr txBox="1"/>
      </xdr:nvSpPr>
      <xdr:spPr>
        <a:xfrm>
          <a:off x="5209768" y="1039841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1" name="直線コネクタ 200">
          <a:extLst>
            <a:ext uri="{FF2B5EF4-FFF2-40B4-BE49-F238E27FC236}">
              <a16:creationId xmlns:a16="http://schemas.microsoft.com/office/drawing/2014/main" id="{92449937-55FC-4C5D-90A1-3E828018D8A1}"/>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2" name="テキスト ボックス 201">
          <a:extLst>
            <a:ext uri="{FF2B5EF4-FFF2-40B4-BE49-F238E27FC236}">
              <a16:creationId xmlns:a16="http://schemas.microsoft.com/office/drawing/2014/main" id="{89340F9F-EE79-490D-8E33-E599FADE26E0}"/>
            </a:ext>
          </a:extLst>
        </xdr:cNvPr>
        <xdr:cNvSpPr txBox="1"/>
      </xdr:nvSpPr>
      <xdr:spPr>
        <a:xfrm>
          <a:off x="5209768" y="1007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3" name="直線コネクタ 202">
          <a:extLst>
            <a:ext uri="{FF2B5EF4-FFF2-40B4-BE49-F238E27FC236}">
              <a16:creationId xmlns:a16="http://schemas.microsoft.com/office/drawing/2014/main" id="{E6AD9156-374D-4B5E-9BEA-6AFD3924FD0C}"/>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4" name="テキスト ボックス 203">
          <a:extLst>
            <a:ext uri="{FF2B5EF4-FFF2-40B4-BE49-F238E27FC236}">
              <a16:creationId xmlns:a16="http://schemas.microsoft.com/office/drawing/2014/main" id="{48A508C1-D1E6-4B74-8410-6D579AB3FA13}"/>
            </a:ext>
          </a:extLst>
        </xdr:cNvPr>
        <xdr:cNvSpPr txBox="1"/>
      </xdr:nvSpPr>
      <xdr:spPr>
        <a:xfrm>
          <a:off x="5209768" y="97605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5" name="直線コネクタ 204">
          <a:extLst>
            <a:ext uri="{FF2B5EF4-FFF2-40B4-BE49-F238E27FC236}">
              <a16:creationId xmlns:a16="http://schemas.microsoft.com/office/drawing/2014/main" id="{A0E6651E-DFC0-4913-B517-B3CB7C1BB66F}"/>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6" name="テキスト ボックス 205">
          <a:extLst>
            <a:ext uri="{FF2B5EF4-FFF2-40B4-BE49-F238E27FC236}">
              <a16:creationId xmlns:a16="http://schemas.microsoft.com/office/drawing/2014/main" id="{B4B11AFE-741D-4C3B-92E8-13CDF16DBC2F}"/>
            </a:ext>
          </a:extLst>
        </xdr:cNvPr>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7" name="直線コネクタ 206">
          <a:extLst>
            <a:ext uri="{FF2B5EF4-FFF2-40B4-BE49-F238E27FC236}">
              <a16:creationId xmlns:a16="http://schemas.microsoft.com/office/drawing/2014/main" id="{AC0AE23B-718C-40F5-BAEA-F97B7FD6C5A7}"/>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8" name="テキスト ボックス 207">
          <a:extLst>
            <a:ext uri="{FF2B5EF4-FFF2-40B4-BE49-F238E27FC236}">
              <a16:creationId xmlns:a16="http://schemas.microsoft.com/office/drawing/2014/main" id="{A838DB82-C872-4A20-B3AB-B7DF0F32E2B8}"/>
            </a:ext>
          </a:extLst>
        </xdr:cNvPr>
        <xdr:cNvSpPr txBox="1"/>
      </xdr:nvSpPr>
      <xdr:spPr>
        <a:xfrm>
          <a:off x="5168508" y="912260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ACF38D9A-41E2-446C-828B-2FC18147CF88}"/>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0" name="テキスト ボックス 209">
          <a:extLst>
            <a:ext uri="{FF2B5EF4-FFF2-40B4-BE49-F238E27FC236}">
              <a16:creationId xmlns:a16="http://schemas.microsoft.com/office/drawing/2014/main" id="{3BC1710A-523B-4773-A526-D47465868D5F}"/>
            </a:ext>
          </a:extLst>
        </xdr:cNvPr>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2ACE2BB6-3E80-4B31-A477-B54193A5C397}"/>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12" name="直線コネクタ 211">
          <a:extLst>
            <a:ext uri="{FF2B5EF4-FFF2-40B4-BE49-F238E27FC236}">
              <a16:creationId xmlns:a16="http://schemas.microsoft.com/office/drawing/2014/main" id="{15C9F3C7-EA12-4F7D-98F8-79443C99E219}"/>
            </a:ext>
          </a:extLst>
        </xdr:cNvPr>
        <xdr:cNvCxnSpPr/>
      </xdr:nvCxnSpPr>
      <xdr:spPr>
        <a:xfrm flipV="1">
          <a:off x="9219565" y="9396775"/>
          <a:ext cx="0" cy="145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13" name="【橋りょう・トンネル】&#10;一人当たり有形固定資産（償却資産）額最小値テキスト">
          <a:extLst>
            <a:ext uri="{FF2B5EF4-FFF2-40B4-BE49-F238E27FC236}">
              <a16:creationId xmlns:a16="http://schemas.microsoft.com/office/drawing/2014/main" id="{41AC2CB9-67E5-4680-BB8D-9AE475173078}"/>
            </a:ext>
          </a:extLst>
        </xdr:cNvPr>
        <xdr:cNvSpPr txBox="1"/>
      </xdr:nvSpPr>
      <xdr:spPr>
        <a:xfrm>
          <a:off x="9258300" y="1085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14" name="直線コネクタ 213">
          <a:extLst>
            <a:ext uri="{FF2B5EF4-FFF2-40B4-BE49-F238E27FC236}">
              <a16:creationId xmlns:a16="http://schemas.microsoft.com/office/drawing/2014/main" id="{219508BE-291E-4EFB-8E1E-0BEDF2C2ABF9}"/>
            </a:ext>
          </a:extLst>
        </xdr:cNvPr>
        <xdr:cNvCxnSpPr/>
      </xdr:nvCxnSpPr>
      <xdr:spPr>
        <a:xfrm>
          <a:off x="9154160" y="10853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15" name="【橋りょう・トンネル】&#10;一人当たり有形固定資産（償却資産）額最大値テキスト">
          <a:extLst>
            <a:ext uri="{FF2B5EF4-FFF2-40B4-BE49-F238E27FC236}">
              <a16:creationId xmlns:a16="http://schemas.microsoft.com/office/drawing/2014/main" id="{C1FBF366-F4ED-4522-AC2F-C611D58C4260}"/>
            </a:ext>
          </a:extLst>
        </xdr:cNvPr>
        <xdr:cNvSpPr txBox="1"/>
      </xdr:nvSpPr>
      <xdr:spPr>
        <a:xfrm>
          <a:off x="9258300" y="9179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16" name="直線コネクタ 215">
          <a:extLst>
            <a:ext uri="{FF2B5EF4-FFF2-40B4-BE49-F238E27FC236}">
              <a16:creationId xmlns:a16="http://schemas.microsoft.com/office/drawing/2014/main" id="{4BE98B3F-65C6-42ED-9DB8-C1E083ABBF2D}"/>
            </a:ext>
          </a:extLst>
        </xdr:cNvPr>
        <xdr:cNvCxnSpPr/>
      </xdr:nvCxnSpPr>
      <xdr:spPr>
        <a:xfrm>
          <a:off x="9154160" y="9396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20963</xdr:rowOff>
    </xdr:from>
    <xdr:ext cx="690189" cy="259045"/>
    <xdr:sp macro="" textlink="">
      <xdr:nvSpPr>
        <xdr:cNvPr id="217" name="【橋りょう・トンネル】&#10;一人当たり有形固定資産（償却資産）額平均値テキスト">
          <a:extLst>
            <a:ext uri="{FF2B5EF4-FFF2-40B4-BE49-F238E27FC236}">
              <a16:creationId xmlns:a16="http://schemas.microsoft.com/office/drawing/2014/main" id="{61BA028E-C90D-40B3-BCCA-EA976A336CF4}"/>
            </a:ext>
          </a:extLst>
        </xdr:cNvPr>
        <xdr:cNvSpPr txBox="1"/>
      </xdr:nvSpPr>
      <xdr:spPr>
        <a:xfrm>
          <a:off x="9258300" y="1058228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18" name="フローチャート: 判断 217">
          <a:extLst>
            <a:ext uri="{FF2B5EF4-FFF2-40B4-BE49-F238E27FC236}">
              <a16:creationId xmlns:a16="http://schemas.microsoft.com/office/drawing/2014/main" id="{F5FD5A19-882C-4914-A7BA-CACD90CB0206}"/>
            </a:ext>
          </a:extLst>
        </xdr:cNvPr>
        <xdr:cNvSpPr/>
      </xdr:nvSpPr>
      <xdr:spPr>
        <a:xfrm>
          <a:off x="9192260" y="106038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65213</xdr:rowOff>
    </xdr:from>
    <xdr:to>
      <xdr:col>50</xdr:col>
      <xdr:colOff>165100</xdr:colOff>
      <xdr:row>63</xdr:row>
      <xdr:rowOff>166813</xdr:rowOff>
    </xdr:to>
    <xdr:sp macro="" textlink="">
      <xdr:nvSpPr>
        <xdr:cNvPr id="219" name="フローチャート: 判断 218">
          <a:extLst>
            <a:ext uri="{FF2B5EF4-FFF2-40B4-BE49-F238E27FC236}">
              <a16:creationId xmlns:a16="http://schemas.microsoft.com/office/drawing/2014/main" id="{AF476AC2-F58D-42A9-B562-8C81C77A5ECB}"/>
            </a:ext>
          </a:extLst>
        </xdr:cNvPr>
        <xdr:cNvSpPr/>
      </xdr:nvSpPr>
      <xdr:spPr>
        <a:xfrm>
          <a:off x="8445500" y="1062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58883</xdr:rowOff>
    </xdr:from>
    <xdr:to>
      <xdr:col>46</xdr:col>
      <xdr:colOff>38100</xdr:colOff>
      <xdr:row>63</xdr:row>
      <xdr:rowOff>160483</xdr:rowOff>
    </xdr:to>
    <xdr:sp macro="" textlink="">
      <xdr:nvSpPr>
        <xdr:cNvPr id="220" name="フローチャート: 判断 219">
          <a:extLst>
            <a:ext uri="{FF2B5EF4-FFF2-40B4-BE49-F238E27FC236}">
              <a16:creationId xmlns:a16="http://schemas.microsoft.com/office/drawing/2014/main" id="{2BCB70CD-D348-4C3E-93BA-A07A379BAEFF}"/>
            </a:ext>
          </a:extLst>
        </xdr:cNvPr>
        <xdr:cNvSpPr/>
      </xdr:nvSpPr>
      <xdr:spPr>
        <a:xfrm>
          <a:off x="7670800" y="106202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95665</xdr:rowOff>
    </xdr:from>
    <xdr:to>
      <xdr:col>41</xdr:col>
      <xdr:colOff>101600</xdr:colOff>
      <xdr:row>64</xdr:row>
      <xdr:rowOff>25815</xdr:rowOff>
    </xdr:to>
    <xdr:sp macro="" textlink="">
      <xdr:nvSpPr>
        <xdr:cNvPr id="221" name="フローチャート: 判断 220">
          <a:extLst>
            <a:ext uri="{FF2B5EF4-FFF2-40B4-BE49-F238E27FC236}">
              <a16:creationId xmlns:a16="http://schemas.microsoft.com/office/drawing/2014/main" id="{07642496-449F-4C77-AA2E-955206FFA439}"/>
            </a:ext>
          </a:extLst>
        </xdr:cNvPr>
        <xdr:cNvSpPr/>
      </xdr:nvSpPr>
      <xdr:spPr>
        <a:xfrm>
          <a:off x="6873240" y="10656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100186</xdr:rowOff>
    </xdr:from>
    <xdr:to>
      <xdr:col>36</xdr:col>
      <xdr:colOff>165100</xdr:colOff>
      <xdr:row>64</xdr:row>
      <xdr:rowOff>30336</xdr:rowOff>
    </xdr:to>
    <xdr:sp macro="" textlink="">
      <xdr:nvSpPr>
        <xdr:cNvPr id="222" name="フローチャート: 判断 221">
          <a:extLst>
            <a:ext uri="{FF2B5EF4-FFF2-40B4-BE49-F238E27FC236}">
              <a16:creationId xmlns:a16="http://schemas.microsoft.com/office/drawing/2014/main" id="{A430E1F2-B0D8-4ABF-87F7-4E9B82089A03}"/>
            </a:ext>
          </a:extLst>
        </xdr:cNvPr>
        <xdr:cNvSpPr/>
      </xdr:nvSpPr>
      <xdr:spPr>
        <a:xfrm>
          <a:off x="6098540" y="106615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F547BE9E-AADE-4F6D-9CF1-A440A100E351}"/>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130FABBF-6AA8-4DA5-A4EB-6F072FB58197}"/>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7E9DBBC4-4F8C-4AAC-AD9E-5D0E3F3A493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999E998B-A22C-42AA-9FAE-2FD7369C4C84}"/>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E63507F4-F4EA-4108-A4C3-4ABE66EC4F99}"/>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48126</xdr:rowOff>
    </xdr:from>
    <xdr:to>
      <xdr:col>46</xdr:col>
      <xdr:colOff>38100</xdr:colOff>
      <xdr:row>63</xdr:row>
      <xdr:rowOff>149726</xdr:rowOff>
    </xdr:to>
    <xdr:sp macro="" textlink="">
      <xdr:nvSpPr>
        <xdr:cNvPr id="228" name="楕円 227">
          <a:extLst>
            <a:ext uri="{FF2B5EF4-FFF2-40B4-BE49-F238E27FC236}">
              <a16:creationId xmlns:a16="http://schemas.microsoft.com/office/drawing/2014/main" id="{BC150638-7304-43F0-AA6B-35331397E810}"/>
            </a:ext>
          </a:extLst>
        </xdr:cNvPr>
        <xdr:cNvSpPr/>
      </xdr:nvSpPr>
      <xdr:spPr>
        <a:xfrm>
          <a:off x="7670800" y="106094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52122</xdr:rowOff>
    </xdr:from>
    <xdr:to>
      <xdr:col>41</xdr:col>
      <xdr:colOff>101600</xdr:colOff>
      <xdr:row>63</xdr:row>
      <xdr:rowOff>153722</xdr:rowOff>
    </xdr:to>
    <xdr:sp macro="" textlink="">
      <xdr:nvSpPr>
        <xdr:cNvPr id="229" name="楕円 228">
          <a:extLst>
            <a:ext uri="{FF2B5EF4-FFF2-40B4-BE49-F238E27FC236}">
              <a16:creationId xmlns:a16="http://schemas.microsoft.com/office/drawing/2014/main" id="{503972D8-4235-4411-9E5B-19A7F5E905A3}"/>
            </a:ext>
          </a:extLst>
        </xdr:cNvPr>
        <xdr:cNvSpPr/>
      </xdr:nvSpPr>
      <xdr:spPr>
        <a:xfrm>
          <a:off x="6873240" y="106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98926</xdr:rowOff>
    </xdr:from>
    <xdr:to>
      <xdr:col>45</xdr:col>
      <xdr:colOff>177800</xdr:colOff>
      <xdr:row>63</xdr:row>
      <xdr:rowOff>102922</xdr:rowOff>
    </xdr:to>
    <xdr:cxnSp macro="">
      <xdr:nvCxnSpPr>
        <xdr:cNvPr id="230" name="直線コネクタ 229">
          <a:extLst>
            <a:ext uri="{FF2B5EF4-FFF2-40B4-BE49-F238E27FC236}">
              <a16:creationId xmlns:a16="http://schemas.microsoft.com/office/drawing/2014/main" id="{536CB367-E97A-49BF-9604-6845FDD15DD4}"/>
            </a:ext>
          </a:extLst>
        </xdr:cNvPr>
        <xdr:cNvCxnSpPr/>
      </xdr:nvCxnSpPr>
      <xdr:spPr>
        <a:xfrm flipV="1">
          <a:off x="6924040" y="10660246"/>
          <a:ext cx="789940" cy="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56007</xdr:rowOff>
    </xdr:from>
    <xdr:to>
      <xdr:col>36</xdr:col>
      <xdr:colOff>165100</xdr:colOff>
      <xdr:row>63</xdr:row>
      <xdr:rowOff>157607</xdr:rowOff>
    </xdr:to>
    <xdr:sp macro="" textlink="">
      <xdr:nvSpPr>
        <xdr:cNvPr id="231" name="楕円 230">
          <a:extLst>
            <a:ext uri="{FF2B5EF4-FFF2-40B4-BE49-F238E27FC236}">
              <a16:creationId xmlns:a16="http://schemas.microsoft.com/office/drawing/2014/main" id="{CA70CA77-37B7-40C1-BEFF-CCFC74C94D5C}"/>
            </a:ext>
          </a:extLst>
        </xdr:cNvPr>
        <xdr:cNvSpPr/>
      </xdr:nvSpPr>
      <xdr:spPr>
        <a:xfrm>
          <a:off x="6098540" y="1061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102922</xdr:rowOff>
    </xdr:from>
    <xdr:to>
      <xdr:col>41</xdr:col>
      <xdr:colOff>50800</xdr:colOff>
      <xdr:row>63</xdr:row>
      <xdr:rowOff>106807</xdr:rowOff>
    </xdr:to>
    <xdr:cxnSp macro="">
      <xdr:nvCxnSpPr>
        <xdr:cNvPr id="232" name="直線コネクタ 231">
          <a:extLst>
            <a:ext uri="{FF2B5EF4-FFF2-40B4-BE49-F238E27FC236}">
              <a16:creationId xmlns:a16="http://schemas.microsoft.com/office/drawing/2014/main" id="{53C336EF-19DA-4462-9E6B-CCCD3AF9D3AD}"/>
            </a:ext>
          </a:extLst>
        </xdr:cNvPr>
        <xdr:cNvCxnSpPr/>
      </xdr:nvCxnSpPr>
      <xdr:spPr>
        <a:xfrm flipV="1">
          <a:off x="6149340" y="10664242"/>
          <a:ext cx="7747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11890</xdr:rowOff>
    </xdr:from>
    <xdr:ext cx="690189" cy="259045"/>
    <xdr:sp macro="" textlink="">
      <xdr:nvSpPr>
        <xdr:cNvPr id="233" name="n_1aveValue【橋りょう・トンネル】&#10;一人当たり有形固定資産（償却資産）額">
          <a:extLst>
            <a:ext uri="{FF2B5EF4-FFF2-40B4-BE49-F238E27FC236}">
              <a16:creationId xmlns:a16="http://schemas.microsoft.com/office/drawing/2014/main" id="{0088035D-4DBB-4223-8618-AE840D9D7CBF}"/>
            </a:ext>
          </a:extLst>
        </xdr:cNvPr>
        <xdr:cNvSpPr txBox="1"/>
      </xdr:nvSpPr>
      <xdr:spPr>
        <a:xfrm>
          <a:off x="8184225" y="104055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151610</xdr:rowOff>
    </xdr:from>
    <xdr:ext cx="690189" cy="259045"/>
    <xdr:sp macro="" textlink="">
      <xdr:nvSpPr>
        <xdr:cNvPr id="234" name="n_2aveValue【橋りょう・トンネル】&#10;一人当たり有形固定資産（償却資産）額">
          <a:extLst>
            <a:ext uri="{FF2B5EF4-FFF2-40B4-BE49-F238E27FC236}">
              <a16:creationId xmlns:a16="http://schemas.microsoft.com/office/drawing/2014/main" id="{996C888D-215B-423B-BA47-0C3A013ABAD9}"/>
            </a:ext>
          </a:extLst>
        </xdr:cNvPr>
        <xdr:cNvSpPr txBox="1"/>
      </xdr:nvSpPr>
      <xdr:spPr>
        <a:xfrm>
          <a:off x="7399365" y="107129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16942</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45B4CCE3-1496-42CA-8DDE-C1F68D94D1E1}"/>
            </a:ext>
          </a:extLst>
        </xdr:cNvPr>
        <xdr:cNvSpPr txBox="1"/>
      </xdr:nvSpPr>
      <xdr:spPr>
        <a:xfrm>
          <a:off x="6670255" y="1074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21463</xdr:rowOff>
    </xdr:from>
    <xdr:ext cx="599010" cy="259045"/>
    <xdr:sp macro="" textlink="">
      <xdr:nvSpPr>
        <xdr:cNvPr id="236" name="n_4aveValue【橋りょう・トンネル】&#10;一人当たり有形固定資産（償却資産）額">
          <a:extLst>
            <a:ext uri="{FF2B5EF4-FFF2-40B4-BE49-F238E27FC236}">
              <a16:creationId xmlns:a16="http://schemas.microsoft.com/office/drawing/2014/main" id="{99BC0D19-9509-41BE-9198-3F60ED0BD540}"/>
            </a:ext>
          </a:extLst>
        </xdr:cNvPr>
        <xdr:cNvSpPr txBox="1"/>
      </xdr:nvSpPr>
      <xdr:spPr>
        <a:xfrm>
          <a:off x="5872695" y="1075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166253</xdr:rowOff>
    </xdr:from>
    <xdr:ext cx="690189" cy="259045"/>
    <xdr:sp macro="" textlink="">
      <xdr:nvSpPr>
        <xdr:cNvPr id="237" name="n_2mainValue【橋りょう・トンネル】&#10;一人当たり有形固定資産（償却資産）額">
          <a:extLst>
            <a:ext uri="{FF2B5EF4-FFF2-40B4-BE49-F238E27FC236}">
              <a16:creationId xmlns:a16="http://schemas.microsoft.com/office/drawing/2014/main" id="{F025B321-958A-4355-AA9A-8EB5ADAFB41F}"/>
            </a:ext>
          </a:extLst>
        </xdr:cNvPr>
        <xdr:cNvSpPr txBox="1"/>
      </xdr:nvSpPr>
      <xdr:spPr>
        <a:xfrm>
          <a:off x="7399365" y="103922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170249</xdr:rowOff>
    </xdr:from>
    <xdr:ext cx="690189" cy="259045"/>
    <xdr:sp macro="" textlink="">
      <xdr:nvSpPr>
        <xdr:cNvPr id="238" name="n_3mainValue【橋りょう・トンネル】&#10;一人当たり有形固定資産（償却資産）額">
          <a:extLst>
            <a:ext uri="{FF2B5EF4-FFF2-40B4-BE49-F238E27FC236}">
              <a16:creationId xmlns:a16="http://schemas.microsoft.com/office/drawing/2014/main" id="{9A2A38A8-AC5E-4244-ABE2-1BF8472CC157}"/>
            </a:ext>
          </a:extLst>
        </xdr:cNvPr>
        <xdr:cNvSpPr txBox="1"/>
      </xdr:nvSpPr>
      <xdr:spPr>
        <a:xfrm>
          <a:off x="6624665" y="103962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2684</xdr:rowOff>
    </xdr:from>
    <xdr:ext cx="690189" cy="259045"/>
    <xdr:sp macro="" textlink="">
      <xdr:nvSpPr>
        <xdr:cNvPr id="239" name="n_4mainValue【橋りょう・トンネル】&#10;一人当たり有形固定資産（償却資産）額">
          <a:extLst>
            <a:ext uri="{FF2B5EF4-FFF2-40B4-BE49-F238E27FC236}">
              <a16:creationId xmlns:a16="http://schemas.microsoft.com/office/drawing/2014/main" id="{E69B7A79-17BB-4229-8E88-E9AF91B314A9}"/>
            </a:ext>
          </a:extLst>
        </xdr:cNvPr>
        <xdr:cNvSpPr txBox="1"/>
      </xdr:nvSpPr>
      <xdr:spPr>
        <a:xfrm>
          <a:off x="5849965" y="103963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904D79F2-B342-429D-A045-AE2E88094874}"/>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D4278D43-FF23-4CD5-8BCA-013DAEE4904C}"/>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F06F5CC4-A109-412E-8940-463BABA4749B}"/>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EB172BFA-385C-4863-BECE-313FFB5B2A75}"/>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C383BD10-85CA-41A7-9C41-4AFB2E48EF57}"/>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D9282062-BD9D-4923-A3CB-EAD2D18205BF}"/>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8ED7E8DD-CF59-43D1-84D5-76ACD0F31957}"/>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73432839-3414-407D-AF0B-8EB7129C67B1}"/>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1CD45EB9-F875-421D-94B1-4E59A91DAD2E}"/>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F2E848FD-B752-4849-8C83-2F43099E23F3}"/>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a:extLst>
            <a:ext uri="{FF2B5EF4-FFF2-40B4-BE49-F238E27FC236}">
              <a16:creationId xmlns:a16="http://schemas.microsoft.com/office/drawing/2014/main" id="{92C52088-C050-4A7F-8B75-AE3C44E73AE7}"/>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id="{04D08E90-234F-444D-B045-34E90E520481}"/>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2" name="テキスト ボックス 251">
          <a:extLst>
            <a:ext uri="{FF2B5EF4-FFF2-40B4-BE49-F238E27FC236}">
              <a16:creationId xmlns:a16="http://schemas.microsoft.com/office/drawing/2014/main" id="{86A58F24-4CD1-46CD-9F30-41706043B5AA}"/>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id="{E00472F7-A653-4EBF-B299-B950EBF0281F}"/>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id="{A6772C89-AF7D-46AA-B4D6-F21DDFD97C1A}"/>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id="{EFE4F22F-D473-4C6E-9587-B796C390BA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id="{D58BCD76-4C60-47E3-8B1A-0CE94E184AC9}"/>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id="{AABFAD38-7A20-45D5-9D8F-AE7E40B25C84}"/>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id="{2AE73409-2A99-4323-9320-1E7BC61FA762}"/>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id="{CE2D2680-24F2-4E2E-B002-025F660A8A93}"/>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0" name="テキスト ボックス 259">
          <a:extLst>
            <a:ext uri="{FF2B5EF4-FFF2-40B4-BE49-F238E27FC236}">
              <a16:creationId xmlns:a16="http://schemas.microsoft.com/office/drawing/2014/main" id="{95596A3F-2BB7-4CF6-BEDE-55570812719B}"/>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6AA391FC-9D72-40EC-81F1-F0FD630E9A24}"/>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2" name="テキスト ボックス 261">
          <a:extLst>
            <a:ext uri="{FF2B5EF4-FFF2-40B4-BE49-F238E27FC236}">
              <a16:creationId xmlns:a16="http://schemas.microsoft.com/office/drawing/2014/main" id="{8C4337AD-D41C-42F9-B945-2DC4B4418D3B}"/>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56F95592-B282-4B04-876F-96CF92576458}"/>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64" name="直線コネクタ 263">
          <a:extLst>
            <a:ext uri="{FF2B5EF4-FFF2-40B4-BE49-F238E27FC236}">
              <a16:creationId xmlns:a16="http://schemas.microsoft.com/office/drawing/2014/main" id="{615E4977-AA81-44FE-AE9E-DE9A86456C90}"/>
            </a:ext>
          </a:extLst>
        </xdr:cNvPr>
        <xdr:cNvCxnSpPr/>
      </xdr:nvCxnSpPr>
      <xdr:spPr>
        <a:xfrm flipV="1">
          <a:off x="4086225" y="1297686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5" name="【公営住宅】&#10;有形固定資産減価償却率最小値テキスト">
          <a:extLst>
            <a:ext uri="{FF2B5EF4-FFF2-40B4-BE49-F238E27FC236}">
              <a16:creationId xmlns:a16="http://schemas.microsoft.com/office/drawing/2014/main" id="{867F691F-1FA0-4F50-AC4F-D3F437B5B2FC}"/>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6" name="直線コネクタ 265">
          <a:extLst>
            <a:ext uri="{FF2B5EF4-FFF2-40B4-BE49-F238E27FC236}">
              <a16:creationId xmlns:a16="http://schemas.microsoft.com/office/drawing/2014/main" id="{2904B6A1-4CB8-4D92-9076-B1828AC875EF}"/>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67" name="【公営住宅】&#10;有形固定資産減価償却率最大値テキスト">
          <a:extLst>
            <a:ext uri="{FF2B5EF4-FFF2-40B4-BE49-F238E27FC236}">
              <a16:creationId xmlns:a16="http://schemas.microsoft.com/office/drawing/2014/main" id="{13AFD951-8E71-43EC-8AF4-1379FACB6631}"/>
            </a:ext>
          </a:extLst>
        </xdr:cNvPr>
        <xdr:cNvSpPr txBox="1"/>
      </xdr:nvSpPr>
      <xdr:spPr>
        <a:xfrm>
          <a:off x="4124960" y="1275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68" name="直線コネクタ 267">
          <a:extLst>
            <a:ext uri="{FF2B5EF4-FFF2-40B4-BE49-F238E27FC236}">
              <a16:creationId xmlns:a16="http://schemas.microsoft.com/office/drawing/2014/main" id="{7D339149-D07F-4D1E-877A-247D4EBA4619}"/>
            </a:ext>
          </a:extLst>
        </xdr:cNvPr>
        <xdr:cNvCxnSpPr/>
      </xdr:nvCxnSpPr>
      <xdr:spPr>
        <a:xfrm>
          <a:off x="4020820" y="12976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49547</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FB453805-86C5-4AE6-BF4D-D6199399A31B}"/>
            </a:ext>
          </a:extLst>
        </xdr:cNvPr>
        <xdr:cNvSpPr txBox="1"/>
      </xdr:nvSpPr>
      <xdr:spPr>
        <a:xfrm>
          <a:off x="412496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70" name="フローチャート: 判断 269">
          <a:extLst>
            <a:ext uri="{FF2B5EF4-FFF2-40B4-BE49-F238E27FC236}">
              <a16:creationId xmlns:a16="http://schemas.microsoft.com/office/drawing/2014/main" id="{25BEF06B-1D92-45E4-8F2F-AB4A322125A4}"/>
            </a:ext>
          </a:extLst>
        </xdr:cNvPr>
        <xdr:cNvSpPr/>
      </xdr:nvSpPr>
      <xdr:spPr>
        <a:xfrm>
          <a:off x="4036060" y="1381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36830</xdr:rowOff>
    </xdr:from>
    <xdr:to>
      <xdr:col>20</xdr:col>
      <xdr:colOff>38100</xdr:colOff>
      <xdr:row>82</xdr:row>
      <xdr:rowOff>138430</xdr:rowOff>
    </xdr:to>
    <xdr:sp macro="" textlink="">
      <xdr:nvSpPr>
        <xdr:cNvPr id="271" name="フローチャート: 判断 270">
          <a:extLst>
            <a:ext uri="{FF2B5EF4-FFF2-40B4-BE49-F238E27FC236}">
              <a16:creationId xmlns:a16="http://schemas.microsoft.com/office/drawing/2014/main" id="{8D4E8FFE-2397-4B81-9268-0B34432296DE}"/>
            </a:ext>
          </a:extLst>
        </xdr:cNvPr>
        <xdr:cNvSpPr/>
      </xdr:nvSpPr>
      <xdr:spPr>
        <a:xfrm>
          <a:off x="3312160" y="13783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72" name="フローチャート: 判断 271">
          <a:extLst>
            <a:ext uri="{FF2B5EF4-FFF2-40B4-BE49-F238E27FC236}">
              <a16:creationId xmlns:a16="http://schemas.microsoft.com/office/drawing/2014/main" id="{36D95C04-3AA4-4CD3-B4DC-EE79B231E098}"/>
            </a:ext>
          </a:extLst>
        </xdr:cNvPr>
        <xdr:cNvSpPr/>
      </xdr:nvSpPr>
      <xdr:spPr>
        <a:xfrm>
          <a:off x="2514600" y="1381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103505</xdr:rowOff>
    </xdr:from>
    <xdr:to>
      <xdr:col>10</xdr:col>
      <xdr:colOff>165100</xdr:colOff>
      <xdr:row>83</xdr:row>
      <xdr:rowOff>33655</xdr:rowOff>
    </xdr:to>
    <xdr:sp macro="" textlink="">
      <xdr:nvSpPr>
        <xdr:cNvPr id="273" name="フローチャート: 判断 272">
          <a:extLst>
            <a:ext uri="{FF2B5EF4-FFF2-40B4-BE49-F238E27FC236}">
              <a16:creationId xmlns:a16="http://schemas.microsoft.com/office/drawing/2014/main" id="{8F8CD1E0-E90C-4BB5-BEE0-25383B322666}"/>
            </a:ext>
          </a:extLst>
        </xdr:cNvPr>
        <xdr:cNvSpPr/>
      </xdr:nvSpPr>
      <xdr:spPr>
        <a:xfrm>
          <a:off x="1739900" y="1384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xdr:rowOff>
    </xdr:from>
    <xdr:to>
      <xdr:col>6</xdr:col>
      <xdr:colOff>38100</xdr:colOff>
      <xdr:row>82</xdr:row>
      <xdr:rowOff>106045</xdr:rowOff>
    </xdr:to>
    <xdr:sp macro="" textlink="">
      <xdr:nvSpPr>
        <xdr:cNvPr id="274" name="フローチャート: 判断 273">
          <a:extLst>
            <a:ext uri="{FF2B5EF4-FFF2-40B4-BE49-F238E27FC236}">
              <a16:creationId xmlns:a16="http://schemas.microsoft.com/office/drawing/2014/main" id="{F8A8B02A-8984-4F15-B8F0-175F1660777B}"/>
            </a:ext>
          </a:extLst>
        </xdr:cNvPr>
        <xdr:cNvSpPr/>
      </xdr:nvSpPr>
      <xdr:spPr>
        <a:xfrm>
          <a:off x="965200" y="137509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259F4965-0310-4D0A-A995-2E6ACB4F20F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7D7F694A-DC3C-4BEC-BFA2-BC479044D30C}"/>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DC5C32D0-280A-4834-819B-3C76CEAE3851}"/>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1EA47B15-CEC0-4FD5-810E-3A319AF5FEAB}"/>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9EB4591B-44B0-4BF3-B5B8-4A67A6428A4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23495</xdr:rowOff>
    </xdr:from>
    <xdr:to>
      <xdr:col>15</xdr:col>
      <xdr:colOff>101600</xdr:colOff>
      <xdr:row>84</xdr:row>
      <xdr:rowOff>125095</xdr:rowOff>
    </xdr:to>
    <xdr:sp macro="" textlink="">
      <xdr:nvSpPr>
        <xdr:cNvPr id="280" name="楕円 279">
          <a:extLst>
            <a:ext uri="{FF2B5EF4-FFF2-40B4-BE49-F238E27FC236}">
              <a16:creationId xmlns:a16="http://schemas.microsoft.com/office/drawing/2014/main" id="{504DEE7F-BC39-41F1-8D21-BBA5DF83421D}"/>
            </a:ext>
          </a:extLst>
        </xdr:cNvPr>
        <xdr:cNvSpPr/>
      </xdr:nvSpPr>
      <xdr:spPr>
        <a:xfrm>
          <a:off x="25146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2539</xdr:rowOff>
    </xdr:from>
    <xdr:to>
      <xdr:col>10</xdr:col>
      <xdr:colOff>165100</xdr:colOff>
      <xdr:row>85</xdr:row>
      <xdr:rowOff>104139</xdr:rowOff>
    </xdr:to>
    <xdr:sp macro="" textlink="">
      <xdr:nvSpPr>
        <xdr:cNvPr id="281" name="楕円 280">
          <a:extLst>
            <a:ext uri="{FF2B5EF4-FFF2-40B4-BE49-F238E27FC236}">
              <a16:creationId xmlns:a16="http://schemas.microsoft.com/office/drawing/2014/main" id="{2AFD5BC8-4A0B-4AED-ACC3-EC6578FC680D}"/>
            </a:ext>
          </a:extLst>
        </xdr:cNvPr>
        <xdr:cNvSpPr/>
      </xdr:nvSpPr>
      <xdr:spPr>
        <a:xfrm>
          <a:off x="17399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74295</xdr:rowOff>
    </xdr:from>
    <xdr:to>
      <xdr:col>15</xdr:col>
      <xdr:colOff>50800</xdr:colOff>
      <xdr:row>85</xdr:row>
      <xdr:rowOff>53339</xdr:rowOff>
    </xdr:to>
    <xdr:cxnSp macro="">
      <xdr:nvCxnSpPr>
        <xdr:cNvPr id="282" name="直線コネクタ 281">
          <a:extLst>
            <a:ext uri="{FF2B5EF4-FFF2-40B4-BE49-F238E27FC236}">
              <a16:creationId xmlns:a16="http://schemas.microsoft.com/office/drawing/2014/main" id="{5C4EB606-260A-4EB9-B1B6-A5362D32895A}"/>
            </a:ext>
          </a:extLst>
        </xdr:cNvPr>
        <xdr:cNvCxnSpPr/>
      </xdr:nvCxnSpPr>
      <xdr:spPr>
        <a:xfrm flipV="1">
          <a:off x="1790700" y="14156055"/>
          <a:ext cx="774700" cy="1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143511</xdr:rowOff>
    </xdr:from>
    <xdr:to>
      <xdr:col>6</xdr:col>
      <xdr:colOff>38100</xdr:colOff>
      <xdr:row>85</xdr:row>
      <xdr:rowOff>73661</xdr:rowOff>
    </xdr:to>
    <xdr:sp macro="" textlink="">
      <xdr:nvSpPr>
        <xdr:cNvPr id="283" name="楕円 282">
          <a:extLst>
            <a:ext uri="{FF2B5EF4-FFF2-40B4-BE49-F238E27FC236}">
              <a16:creationId xmlns:a16="http://schemas.microsoft.com/office/drawing/2014/main" id="{E42FCF58-1F4C-4FD5-AB9A-9E8E31034615}"/>
            </a:ext>
          </a:extLst>
        </xdr:cNvPr>
        <xdr:cNvSpPr/>
      </xdr:nvSpPr>
      <xdr:spPr>
        <a:xfrm>
          <a:off x="965200" y="142252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22861</xdr:rowOff>
    </xdr:from>
    <xdr:to>
      <xdr:col>10</xdr:col>
      <xdr:colOff>114300</xdr:colOff>
      <xdr:row>85</xdr:row>
      <xdr:rowOff>53339</xdr:rowOff>
    </xdr:to>
    <xdr:cxnSp macro="">
      <xdr:nvCxnSpPr>
        <xdr:cNvPr id="284" name="直線コネクタ 283">
          <a:extLst>
            <a:ext uri="{FF2B5EF4-FFF2-40B4-BE49-F238E27FC236}">
              <a16:creationId xmlns:a16="http://schemas.microsoft.com/office/drawing/2014/main" id="{B5558677-F334-4900-A5FF-7CECC848811A}"/>
            </a:ext>
          </a:extLst>
        </xdr:cNvPr>
        <xdr:cNvCxnSpPr/>
      </xdr:nvCxnSpPr>
      <xdr:spPr>
        <a:xfrm>
          <a:off x="1008380" y="14272261"/>
          <a:ext cx="78232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154957</xdr:rowOff>
    </xdr:from>
    <xdr:ext cx="405111" cy="259045"/>
    <xdr:sp macro="" textlink="">
      <xdr:nvSpPr>
        <xdr:cNvPr id="285" name="n_1aveValue【公営住宅】&#10;有形固定資産減価償却率">
          <a:extLst>
            <a:ext uri="{FF2B5EF4-FFF2-40B4-BE49-F238E27FC236}">
              <a16:creationId xmlns:a16="http://schemas.microsoft.com/office/drawing/2014/main" id="{24C18856-627B-42D6-8AF5-E57A1445ED24}"/>
            </a:ext>
          </a:extLst>
        </xdr:cNvPr>
        <xdr:cNvSpPr txBox="1"/>
      </xdr:nvSpPr>
      <xdr:spPr>
        <a:xfrm>
          <a:off x="317056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86" name="n_2aveValue【公営住宅】&#10;有形固定資産減価償却率">
          <a:extLst>
            <a:ext uri="{FF2B5EF4-FFF2-40B4-BE49-F238E27FC236}">
              <a16:creationId xmlns:a16="http://schemas.microsoft.com/office/drawing/2014/main" id="{C9B12E87-AC50-4B2F-9BC8-379AC033B4BA}"/>
            </a:ext>
          </a:extLst>
        </xdr:cNvPr>
        <xdr:cNvSpPr txBox="1"/>
      </xdr:nvSpPr>
      <xdr:spPr>
        <a:xfrm>
          <a:off x="2385704" y="135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50182</xdr:rowOff>
    </xdr:from>
    <xdr:ext cx="405111" cy="259045"/>
    <xdr:sp macro="" textlink="">
      <xdr:nvSpPr>
        <xdr:cNvPr id="287" name="n_3aveValue【公営住宅】&#10;有形固定資産減価償却率">
          <a:extLst>
            <a:ext uri="{FF2B5EF4-FFF2-40B4-BE49-F238E27FC236}">
              <a16:creationId xmlns:a16="http://schemas.microsoft.com/office/drawing/2014/main" id="{150CFB1D-AB25-4DE7-9E16-AC5F9488FEA8}"/>
            </a:ext>
          </a:extLst>
        </xdr:cNvPr>
        <xdr:cNvSpPr txBox="1"/>
      </xdr:nvSpPr>
      <xdr:spPr>
        <a:xfrm>
          <a:off x="161100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122572</xdr:rowOff>
    </xdr:from>
    <xdr:ext cx="405111" cy="259045"/>
    <xdr:sp macro="" textlink="">
      <xdr:nvSpPr>
        <xdr:cNvPr id="288" name="n_4aveValue【公営住宅】&#10;有形固定資産減価償却率">
          <a:extLst>
            <a:ext uri="{FF2B5EF4-FFF2-40B4-BE49-F238E27FC236}">
              <a16:creationId xmlns:a16="http://schemas.microsoft.com/office/drawing/2014/main" id="{6CF66139-33A5-4971-B56E-E37705545473}"/>
            </a:ext>
          </a:extLst>
        </xdr:cNvPr>
        <xdr:cNvSpPr txBox="1"/>
      </xdr:nvSpPr>
      <xdr:spPr>
        <a:xfrm>
          <a:off x="83630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116222</xdr:rowOff>
    </xdr:from>
    <xdr:ext cx="405111" cy="259045"/>
    <xdr:sp macro="" textlink="">
      <xdr:nvSpPr>
        <xdr:cNvPr id="289" name="n_2mainValue【公営住宅】&#10;有形固定資産減価償却率">
          <a:extLst>
            <a:ext uri="{FF2B5EF4-FFF2-40B4-BE49-F238E27FC236}">
              <a16:creationId xmlns:a16="http://schemas.microsoft.com/office/drawing/2014/main" id="{216B8CC6-7C37-4E2B-ABDD-88E7D3D433B9}"/>
            </a:ext>
          </a:extLst>
        </xdr:cNvPr>
        <xdr:cNvSpPr txBox="1"/>
      </xdr:nvSpPr>
      <xdr:spPr>
        <a:xfrm>
          <a:off x="238570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95266</xdr:rowOff>
    </xdr:from>
    <xdr:ext cx="405111" cy="259045"/>
    <xdr:sp macro="" textlink="">
      <xdr:nvSpPr>
        <xdr:cNvPr id="290" name="n_3mainValue【公営住宅】&#10;有形固定資産減価償却率">
          <a:extLst>
            <a:ext uri="{FF2B5EF4-FFF2-40B4-BE49-F238E27FC236}">
              <a16:creationId xmlns:a16="http://schemas.microsoft.com/office/drawing/2014/main" id="{CCFC1765-9F44-43FB-82FC-A09F7A2F94E1}"/>
            </a:ext>
          </a:extLst>
        </xdr:cNvPr>
        <xdr:cNvSpPr txBox="1"/>
      </xdr:nvSpPr>
      <xdr:spPr>
        <a:xfrm>
          <a:off x="161100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64788</xdr:rowOff>
    </xdr:from>
    <xdr:ext cx="405111" cy="259045"/>
    <xdr:sp macro="" textlink="">
      <xdr:nvSpPr>
        <xdr:cNvPr id="291" name="n_4mainValue【公営住宅】&#10;有形固定資産減価償却率">
          <a:extLst>
            <a:ext uri="{FF2B5EF4-FFF2-40B4-BE49-F238E27FC236}">
              <a16:creationId xmlns:a16="http://schemas.microsoft.com/office/drawing/2014/main" id="{C5D1B533-9796-4482-B5AB-A04349430024}"/>
            </a:ext>
          </a:extLst>
        </xdr:cNvPr>
        <xdr:cNvSpPr txBox="1"/>
      </xdr:nvSpPr>
      <xdr:spPr>
        <a:xfrm>
          <a:off x="83630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398D20CA-0BAA-4B5A-AE35-A6CE56E76BDC}"/>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144174BD-124D-4DE5-8FB9-580425DC56A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E56E92D5-1185-4CF7-9B01-8B963BB0995F}"/>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F75F0738-AEB2-41FD-9F55-88FEC1F20D41}"/>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239B3E3A-A0E7-46CA-832E-E911E5295661}"/>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52020285-F26D-4779-B525-EBAEA80CB54E}"/>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08C9F2FA-9111-46F0-B409-1BCD5EC5806D}"/>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DDF3FB72-CE49-47D7-9A8F-E45892C40CD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48C37B2F-7225-4F45-B69B-FB4F5EF4B725}"/>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9DC3AF9F-2993-4649-B99A-B3A6024BF4A9}"/>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2" name="直線コネクタ 301">
          <a:extLst>
            <a:ext uri="{FF2B5EF4-FFF2-40B4-BE49-F238E27FC236}">
              <a16:creationId xmlns:a16="http://schemas.microsoft.com/office/drawing/2014/main" id="{B2126C77-5304-4BCA-8634-4B96E7ECC0A7}"/>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3" name="テキスト ボックス 302">
          <a:extLst>
            <a:ext uri="{FF2B5EF4-FFF2-40B4-BE49-F238E27FC236}">
              <a16:creationId xmlns:a16="http://schemas.microsoft.com/office/drawing/2014/main" id="{C9D458A8-ACD2-4704-93BE-40237CA79ED3}"/>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4" name="直線コネクタ 303">
          <a:extLst>
            <a:ext uri="{FF2B5EF4-FFF2-40B4-BE49-F238E27FC236}">
              <a16:creationId xmlns:a16="http://schemas.microsoft.com/office/drawing/2014/main" id="{F752DEF7-7612-48F8-ADED-901FE759C911}"/>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5" name="テキスト ボックス 304">
          <a:extLst>
            <a:ext uri="{FF2B5EF4-FFF2-40B4-BE49-F238E27FC236}">
              <a16:creationId xmlns:a16="http://schemas.microsoft.com/office/drawing/2014/main" id="{3A4020AB-3DBF-41F9-984A-875BC10E12A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id="{F487095B-4114-4431-8D40-F02FDC023E1D}"/>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a16="http://schemas.microsoft.com/office/drawing/2014/main" id="{98C77A32-27FB-44DA-B8ED-A26C1D1C7776}"/>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8" name="直線コネクタ 307">
          <a:extLst>
            <a:ext uri="{FF2B5EF4-FFF2-40B4-BE49-F238E27FC236}">
              <a16:creationId xmlns:a16="http://schemas.microsoft.com/office/drawing/2014/main" id="{BCEC6FB1-7E8D-4DCA-8480-0F64174EA7E8}"/>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9" name="テキスト ボックス 308">
          <a:extLst>
            <a:ext uri="{FF2B5EF4-FFF2-40B4-BE49-F238E27FC236}">
              <a16:creationId xmlns:a16="http://schemas.microsoft.com/office/drawing/2014/main" id="{F2EE8D21-05AE-4A78-9F47-8186F8D45916}"/>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0" name="直線コネクタ 309">
          <a:extLst>
            <a:ext uri="{FF2B5EF4-FFF2-40B4-BE49-F238E27FC236}">
              <a16:creationId xmlns:a16="http://schemas.microsoft.com/office/drawing/2014/main" id="{3977BC6E-0635-453F-922D-0BF7DFCF33F9}"/>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1" name="テキスト ボックス 310">
          <a:extLst>
            <a:ext uri="{FF2B5EF4-FFF2-40B4-BE49-F238E27FC236}">
              <a16:creationId xmlns:a16="http://schemas.microsoft.com/office/drawing/2014/main" id="{C86F08E9-BA02-468C-8816-037175D22178}"/>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A015BBEA-FA6E-4850-8D80-2E62EB995367}"/>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3" name="テキスト ボックス 312">
          <a:extLst>
            <a:ext uri="{FF2B5EF4-FFF2-40B4-BE49-F238E27FC236}">
              <a16:creationId xmlns:a16="http://schemas.microsoft.com/office/drawing/2014/main" id="{F7BA1E51-0DCB-4251-9A28-FB7B02FBAAEC}"/>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公営住宅】&#10;一人当たり面積グラフ枠">
          <a:extLst>
            <a:ext uri="{FF2B5EF4-FFF2-40B4-BE49-F238E27FC236}">
              <a16:creationId xmlns:a16="http://schemas.microsoft.com/office/drawing/2014/main" id="{B7B31D92-72EF-4B0B-9CF0-EA4D3951417B}"/>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315" name="直線コネクタ 314">
          <a:extLst>
            <a:ext uri="{FF2B5EF4-FFF2-40B4-BE49-F238E27FC236}">
              <a16:creationId xmlns:a16="http://schemas.microsoft.com/office/drawing/2014/main" id="{D896E7CB-EC2A-4BA1-A942-2D7157EDD5CA}"/>
            </a:ext>
          </a:extLst>
        </xdr:cNvPr>
        <xdr:cNvCxnSpPr/>
      </xdr:nvCxnSpPr>
      <xdr:spPr>
        <a:xfrm flipV="1">
          <a:off x="9219565" y="13047726"/>
          <a:ext cx="0" cy="1406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316" name="【公営住宅】&#10;一人当たり面積最小値テキスト">
          <a:extLst>
            <a:ext uri="{FF2B5EF4-FFF2-40B4-BE49-F238E27FC236}">
              <a16:creationId xmlns:a16="http://schemas.microsoft.com/office/drawing/2014/main" id="{7B753FA5-4EEE-44AA-AC63-5EC42887B038}"/>
            </a:ext>
          </a:extLst>
        </xdr:cNvPr>
        <xdr:cNvSpPr txBox="1"/>
      </xdr:nvSpPr>
      <xdr:spPr>
        <a:xfrm>
          <a:off x="9258300" y="1445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317" name="直線コネクタ 316">
          <a:extLst>
            <a:ext uri="{FF2B5EF4-FFF2-40B4-BE49-F238E27FC236}">
              <a16:creationId xmlns:a16="http://schemas.microsoft.com/office/drawing/2014/main" id="{7BF2D692-3E70-4D36-A20D-A5A413459EFB}"/>
            </a:ext>
          </a:extLst>
        </xdr:cNvPr>
        <xdr:cNvCxnSpPr/>
      </xdr:nvCxnSpPr>
      <xdr:spPr>
        <a:xfrm>
          <a:off x="9154160" y="14453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318" name="【公営住宅】&#10;一人当たり面積最大値テキスト">
          <a:extLst>
            <a:ext uri="{FF2B5EF4-FFF2-40B4-BE49-F238E27FC236}">
              <a16:creationId xmlns:a16="http://schemas.microsoft.com/office/drawing/2014/main" id="{276855C9-8780-4E79-A3B2-D1C7888AD055}"/>
            </a:ext>
          </a:extLst>
        </xdr:cNvPr>
        <xdr:cNvSpPr txBox="1"/>
      </xdr:nvSpPr>
      <xdr:spPr>
        <a:xfrm>
          <a:off x="9258300" y="1282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319" name="直線コネクタ 318">
          <a:extLst>
            <a:ext uri="{FF2B5EF4-FFF2-40B4-BE49-F238E27FC236}">
              <a16:creationId xmlns:a16="http://schemas.microsoft.com/office/drawing/2014/main" id="{A0974039-FB80-482B-B5F0-A6845BC4E61A}"/>
            </a:ext>
          </a:extLst>
        </xdr:cNvPr>
        <xdr:cNvCxnSpPr/>
      </xdr:nvCxnSpPr>
      <xdr:spPr>
        <a:xfrm>
          <a:off x="9154160" y="13047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154894</xdr:rowOff>
    </xdr:from>
    <xdr:ext cx="469744" cy="259045"/>
    <xdr:sp macro="" textlink="">
      <xdr:nvSpPr>
        <xdr:cNvPr id="320" name="【公営住宅】&#10;一人当たり面積平均値テキスト">
          <a:extLst>
            <a:ext uri="{FF2B5EF4-FFF2-40B4-BE49-F238E27FC236}">
              <a16:creationId xmlns:a16="http://schemas.microsoft.com/office/drawing/2014/main" id="{2B4B7DB8-D819-4824-B7F7-9ACB9ADD19F3}"/>
            </a:ext>
          </a:extLst>
        </xdr:cNvPr>
        <xdr:cNvSpPr txBox="1"/>
      </xdr:nvSpPr>
      <xdr:spPr>
        <a:xfrm>
          <a:off x="9258300" y="14069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321" name="フローチャート: 判断 320">
          <a:extLst>
            <a:ext uri="{FF2B5EF4-FFF2-40B4-BE49-F238E27FC236}">
              <a16:creationId xmlns:a16="http://schemas.microsoft.com/office/drawing/2014/main" id="{EF80492C-02E9-4335-8827-625754E111C3}"/>
            </a:ext>
          </a:extLst>
        </xdr:cNvPr>
        <xdr:cNvSpPr/>
      </xdr:nvSpPr>
      <xdr:spPr>
        <a:xfrm>
          <a:off x="9192260" y="140867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90551</xdr:rowOff>
    </xdr:from>
    <xdr:to>
      <xdr:col>50</xdr:col>
      <xdr:colOff>165100</xdr:colOff>
      <xdr:row>84</xdr:row>
      <xdr:rowOff>20701</xdr:rowOff>
    </xdr:to>
    <xdr:sp macro="" textlink="">
      <xdr:nvSpPr>
        <xdr:cNvPr id="322" name="フローチャート: 判断 321">
          <a:extLst>
            <a:ext uri="{FF2B5EF4-FFF2-40B4-BE49-F238E27FC236}">
              <a16:creationId xmlns:a16="http://schemas.microsoft.com/office/drawing/2014/main" id="{40E7E1E7-0755-459D-A485-5D027AD30149}"/>
            </a:ext>
          </a:extLst>
        </xdr:cNvPr>
        <xdr:cNvSpPr/>
      </xdr:nvSpPr>
      <xdr:spPr>
        <a:xfrm>
          <a:off x="8445500" y="140046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65215</xdr:rowOff>
    </xdr:from>
    <xdr:to>
      <xdr:col>46</xdr:col>
      <xdr:colOff>38100</xdr:colOff>
      <xdr:row>83</xdr:row>
      <xdr:rowOff>166815</xdr:rowOff>
    </xdr:to>
    <xdr:sp macro="" textlink="">
      <xdr:nvSpPr>
        <xdr:cNvPr id="323" name="フローチャート: 判断 322">
          <a:extLst>
            <a:ext uri="{FF2B5EF4-FFF2-40B4-BE49-F238E27FC236}">
              <a16:creationId xmlns:a16="http://schemas.microsoft.com/office/drawing/2014/main" id="{56C9A8E6-DF95-4D71-9B16-EBB1812FDE54}"/>
            </a:ext>
          </a:extLst>
        </xdr:cNvPr>
        <xdr:cNvSpPr/>
      </xdr:nvSpPr>
      <xdr:spPr>
        <a:xfrm>
          <a:off x="7670800" y="139793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33401</xdr:rowOff>
    </xdr:from>
    <xdr:to>
      <xdr:col>41</xdr:col>
      <xdr:colOff>101600</xdr:colOff>
      <xdr:row>83</xdr:row>
      <xdr:rowOff>135001</xdr:rowOff>
    </xdr:to>
    <xdr:sp macro="" textlink="">
      <xdr:nvSpPr>
        <xdr:cNvPr id="324" name="フローチャート: 判断 323">
          <a:extLst>
            <a:ext uri="{FF2B5EF4-FFF2-40B4-BE49-F238E27FC236}">
              <a16:creationId xmlns:a16="http://schemas.microsoft.com/office/drawing/2014/main" id="{A0E5F905-C893-4662-858A-9500E200C000}"/>
            </a:ext>
          </a:extLst>
        </xdr:cNvPr>
        <xdr:cNvSpPr/>
      </xdr:nvSpPr>
      <xdr:spPr>
        <a:xfrm>
          <a:off x="6873240" y="1394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94742</xdr:rowOff>
    </xdr:from>
    <xdr:to>
      <xdr:col>36</xdr:col>
      <xdr:colOff>165100</xdr:colOff>
      <xdr:row>84</xdr:row>
      <xdr:rowOff>24892</xdr:rowOff>
    </xdr:to>
    <xdr:sp macro="" textlink="">
      <xdr:nvSpPr>
        <xdr:cNvPr id="325" name="フローチャート: 判断 324">
          <a:extLst>
            <a:ext uri="{FF2B5EF4-FFF2-40B4-BE49-F238E27FC236}">
              <a16:creationId xmlns:a16="http://schemas.microsoft.com/office/drawing/2014/main" id="{D0C5E40E-C3F4-4F5F-810E-777AEDEDBC60}"/>
            </a:ext>
          </a:extLst>
        </xdr:cNvPr>
        <xdr:cNvSpPr/>
      </xdr:nvSpPr>
      <xdr:spPr>
        <a:xfrm>
          <a:off x="6098540" y="140088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24EB764B-C7EC-4339-AE72-C0DDDD002771}"/>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32FBA686-385E-4537-BBF9-6ADE3C081BFD}"/>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244B819A-5801-407F-9E4B-83BF1C49A335}"/>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62409050-637A-4C7D-86F8-D4353054F20E}"/>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140E6EA8-ABE0-496C-9E93-7FFFF3E72CD1}"/>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98171</xdr:rowOff>
    </xdr:from>
    <xdr:to>
      <xdr:col>46</xdr:col>
      <xdr:colOff>38100</xdr:colOff>
      <xdr:row>84</xdr:row>
      <xdr:rowOff>28321</xdr:rowOff>
    </xdr:to>
    <xdr:sp macro="" textlink="">
      <xdr:nvSpPr>
        <xdr:cNvPr id="331" name="楕円 330">
          <a:extLst>
            <a:ext uri="{FF2B5EF4-FFF2-40B4-BE49-F238E27FC236}">
              <a16:creationId xmlns:a16="http://schemas.microsoft.com/office/drawing/2014/main" id="{3AFA8BF2-581C-4D17-B989-8B778BBDAB49}"/>
            </a:ext>
          </a:extLst>
        </xdr:cNvPr>
        <xdr:cNvSpPr/>
      </xdr:nvSpPr>
      <xdr:spPr>
        <a:xfrm>
          <a:off x="7670800" y="140122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157607</xdr:rowOff>
    </xdr:from>
    <xdr:to>
      <xdr:col>41</xdr:col>
      <xdr:colOff>101600</xdr:colOff>
      <xdr:row>84</xdr:row>
      <xdr:rowOff>87757</xdr:rowOff>
    </xdr:to>
    <xdr:sp macro="" textlink="">
      <xdr:nvSpPr>
        <xdr:cNvPr id="332" name="楕円 331">
          <a:extLst>
            <a:ext uri="{FF2B5EF4-FFF2-40B4-BE49-F238E27FC236}">
              <a16:creationId xmlns:a16="http://schemas.microsoft.com/office/drawing/2014/main" id="{7A41FE49-F057-4A2A-B537-919A309C224D}"/>
            </a:ext>
          </a:extLst>
        </xdr:cNvPr>
        <xdr:cNvSpPr/>
      </xdr:nvSpPr>
      <xdr:spPr>
        <a:xfrm>
          <a:off x="6873240" y="140717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148971</xdr:rowOff>
    </xdr:from>
    <xdr:to>
      <xdr:col>45</xdr:col>
      <xdr:colOff>177800</xdr:colOff>
      <xdr:row>84</xdr:row>
      <xdr:rowOff>36957</xdr:rowOff>
    </xdr:to>
    <xdr:cxnSp macro="">
      <xdr:nvCxnSpPr>
        <xdr:cNvPr id="333" name="直線コネクタ 332">
          <a:extLst>
            <a:ext uri="{FF2B5EF4-FFF2-40B4-BE49-F238E27FC236}">
              <a16:creationId xmlns:a16="http://schemas.microsoft.com/office/drawing/2014/main" id="{8984DE1A-1E78-4EDF-984A-BEDE16F40060}"/>
            </a:ext>
          </a:extLst>
        </xdr:cNvPr>
        <xdr:cNvCxnSpPr/>
      </xdr:nvCxnSpPr>
      <xdr:spPr>
        <a:xfrm flipV="1">
          <a:off x="6924040" y="14063091"/>
          <a:ext cx="78994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165799</xdr:rowOff>
    </xdr:from>
    <xdr:to>
      <xdr:col>36</xdr:col>
      <xdr:colOff>165100</xdr:colOff>
      <xdr:row>84</xdr:row>
      <xdr:rowOff>95949</xdr:rowOff>
    </xdr:to>
    <xdr:sp macro="" textlink="">
      <xdr:nvSpPr>
        <xdr:cNvPr id="334" name="楕円 333">
          <a:extLst>
            <a:ext uri="{FF2B5EF4-FFF2-40B4-BE49-F238E27FC236}">
              <a16:creationId xmlns:a16="http://schemas.microsoft.com/office/drawing/2014/main" id="{15BCB0AC-4203-4DA5-B335-C050B9C5318C}"/>
            </a:ext>
          </a:extLst>
        </xdr:cNvPr>
        <xdr:cNvSpPr/>
      </xdr:nvSpPr>
      <xdr:spPr>
        <a:xfrm>
          <a:off x="6098540" y="140799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36957</xdr:rowOff>
    </xdr:from>
    <xdr:to>
      <xdr:col>41</xdr:col>
      <xdr:colOff>50800</xdr:colOff>
      <xdr:row>84</xdr:row>
      <xdr:rowOff>45149</xdr:rowOff>
    </xdr:to>
    <xdr:cxnSp macro="">
      <xdr:nvCxnSpPr>
        <xdr:cNvPr id="335" name="直線コネクタ 334">
          <a:extLst>
            <a:ext uri="{FF2B5EF4-FFF2-40B4-BE49-F238E27FC236}">
              <a16:creationId xmlns:a16="http://schemas.microsoft.com/office/drawing/2014/main" id="{5B1EEF9A-13D3-436C-810A-05628870D8C0}"/>
            </a:ext>
          </a:extLst>
        </xdr:cNvPr>
        <xdr:cNvCxnSpPr/>
      </xdr:nvCxnSpPr>
      <xdr:spPr>
        <a:xfrm flipV="1">
          <a:off x="6149340" y="14118717"/>
          <a:ext cx="7747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37228</xdr:rowOff>
    </xdr:from>
    <xdr:ext cx="469744" cy="259045"/>
    <xdr:sp macro="" textlink="">
      <xdr:nvSpPr>
        <xdr:cNvPr id="336" name="n_1aveValue【公営住宅】&#10;一人当たり面積">
          <a:extLst>
            <a:ext uri="{FF2B5EF4-FFF2-40B4-BE49-F238E27FC236}">
              <a16:creationId xmlns:a16="http://schemas.microsoft.com/office/drawing/2014/main" id="{CB701C0F-7EE1-4890-BF2F-76A2CDB59F15}"/>
            </a:ext>
          </a:extLst>
        </xdr:cNvPr>
        <xdr:cNvSpPr txBox="1"/>
      </xdr:nvSpPr>
      <xdr:spPr>
        <a:xfrm>
          <a:off x="8271587" y="137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11892</xdr:rowOff>
    </xdr:from>
    <xdr:ext cx="469744" cy="259045"/>
    <xdr:sp macro="" textlink="">
      <xdr:nvSpPr>
        <xdr:cNvPr id="337" name="n_2aveValue【公営住宅】&#10;一人当たり面積">
          <a:extLst>
            <a:ext uri="{FF2B5EF4-FFF2-40B4-BE49-F238E27FC236}">
              <a16:creationId xmlns:a16="http://schemas.microsoft.com/office/drawing/2014/main" id="{010CDB57-AD76-474C-AE7E-A27964ADAC06}"/>
            </a:ext>
          </a:extLst>
        </xdr:cNvPr>
        <xdr:cNvSpPr txBox="1"/>
      </xdr:nvSpPr>
      <xdr:spPr>
        <a:xfrm>
          <a:off x="7509587" y="1375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151528</xdr:rowOff>
    </xdr:from>
    <xdr:ext cx="469744" cy="259045"/>
    <xdr:sp macro="" textlink="">
      <xdr:nvSpPr>
        <xdr:cNvPr id="338" name="n_3aveValue【公営住宅】&#10;一人当たり面積">
          <a:extLst>
            <a:ext uri="{FF2B5EF4-FFF2-40B4-BE49-F238E27FC236}">
              <a16:creationId xmlns:a16="http://schemas.microsoft.com/office/drawing/2014/main" id="{827F5B35-2257-4892-92F9-88A9D696593A}"/>
            </a:ext>
          </a:extLst>
        </xdr:cNvPr>
        <xdr:cNvSpPr txBox="1"/>
      </xdr:nvSpPr>
      <xdr:spPr>
        <a:xfrm>
          <a:off x="6712027" y="1373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41419</xdr:rowOff>
    </xdr:from>
    <xdr:ext cx="469744" cy="259045"/>
    <xdr:sp macro="" textlink="">
      <xdr:nvSpPr>
        <xdr:cNvPr id="339" name="n_4aveValue【公営住宅】&#10;一人当たり面積">
          <a:extLst>
            <a:ext uri="{FF2B5EF4-FFF2-40B4-BE49-F238E27FC236}">
              <a16:creationId xmlns:a16="http://schemas.microsoft.com/office/drawing/2014/main" id="{B36FCD28-B4A0-48B9-B381-EE4484479F60}"/>
            </a:ext>
          </a:extLst>
        </xdr:cNvPr>
        <xdr:cNvSpPr txBox="1"/>
      </xdr:nvSpPr>
      <xdr:spPr>
        <a:xfrm>
          <a:off x="5937327" y="1378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19448</xdr:rowOff>
    </xdr:from>
    <xdr:ext cx="469744" cy="259045"/>
    <xdr:sp macro="" textlink="">
      <xdr:nvSpPr>
        <xdr:cNvPr id="340" name="n_2mainValue【公営住宅】&#10;一人当たり面積">
          <a:extLst>
            <a:ext uri="{FF2B5EF4-FFF2-40B4-BE49-F238E27FC236}">
              <a16:creationId xmlns:a16="http://schemas.microsoft.com/office/drawing/2014/main" id="{6EDCB228-B525-4EB7-9B1A-04EAFFD24E00}"/>
            </a:ext>
          </a:extLst>
        </xdr:cNvPr>
        <xdr:cNvSpPr txBox="1"/>
      </xdr:nvSpPr>
      <xdr:spPr>
        <a:xfrm>
          <a:off x="7509587" y="1410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78884</xdr:rowOff>
    </xdr:from>
    <xdr:ext cx="469744" cy="259045"/>
    <xdr:sp macro="" textlink="">
      <xdr:nvSpPr>
        <xdr:cNvPr id="341" name="n_3mainValue【公営住宅】&#10;一人当たり面積">
          <a:extLst>
            <a:ext uri="{FF2B5EF4-FFF2-40B4-BE49-F238E27FC236}">
              <a16:creationId xmlns:a16="http://schemas.microsoft.com/office/drawing/2014/main" id="{CADA02A8-86B6-47D9-A9B2-771F1233CF26}"/>
            </a:ext>
          </a:extLst>
        </xdr:cNvPr>
        <xdr:cNvSpPr txBox="1"/>
      </xdr:nvSpPr>
      <xdr:spPr>
        <a:xfrm>
          <a:off x="6712027" y="1416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87076</xdr:rowOff>
    </xdr:from>
    <xdr:ext cx="469744" cy="259045"/>
    <xdr:sp macro="" textlink="">
      <xdr:nvSpPr>
        <xdr:cNvPr id="342" name="n_4mainValue【公営住宅】&#10;一人当たり面積">
          <a:extLst>
            <a:ext uri="{FF2B5EF4-FFF2-40B4-BE49-F238E27FC236}">
              <a16:creationId xmlns:a16="http://schemas.microsoft.com/office/drawing/2014/main" id="{ADAF9B20-A648-41D2-8EF3-3ADCA4DA7CA2}"/>
            </a:ext>
          </a:extLst>
        </xdr:cNvPr>
        <xdr:cNvSpPr txBox="1"/>
      </xdr:nvSpPr>
      <xdr:spPr>
        <a:xfrm>
          <a:off x="5937327" y="1416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a:extLst>
            <a:ext uri="{FF2B5EF4-FFF2-40B4-BE49-F238E27FC236}">
              <a16:creationId xmlns:a16="http://schemas.microsoft.com/office/drawing/2014/main" id="{7ED20239-9E40-40EA-BA65-F26FFC4499E2}"/>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a:extLst>
            <a:ext uri="{FF2B5EF4-FFF2-40B4-BE49-F238E27FC236}">
              <a16:creationId xmlns:a16="http://schemas.microsoft.com/office/drawing/2014/main" id="{40C01284-8F7B-402F-AB79-CD7256D04084}"/>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a:extLst>
            <a:ext uri="{FF2B5EF4-FFF2-40B4-BE49-F238E27FC236}">
              <a16:creationId xmlns:a16="http://schemas.microsoft.com/office/drawing/2014/main" id="{AF84B69A-8AED-47CB-8733-E5939B3B5956}"/>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a:extLst>
            <a:ext uri="{FF2B5EF4-FFF2-40B4-BE49-F238E27FC236}">
              <a16:creationId xmlns:a16="http://schemas.microsoft.com/office/drawing/2014/main" id="{AEDE49E3-1FF0-4405-918C-1BF72C584083}"/>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a:extLst>
            <a:ext uri="{FF2B5EF4-FFF2-40B4-BE49-F238E27FC236}">
              <a16:creationId xmlns:a16="http://schemas.microsoft.com/office/drawing/2014/main" id="{45B963FE-4DF0-4F6A-9F3E-995183293CC5}"/>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a:extLst>
            <a:ext uri="{FF2B5EF4-FFF2-40B4-BE49-F238E27FC236}">
              <a16:creationId xmlns:a16="http://schemas.microsoft.com/office/drawing/2014/main" id="{60FD74E6-C1BB-4AC9-B696-9C0F0EEFB7AF}"/>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a:extLst>
            <a:ext uri="{FF2B5EF4-FFF2-40B4-BE49-F238E27FC236}">
              <a16:creationId xmlns:a16="http://schemas.microsoft.com/office/drawing/2014/main" id="{6AF156A8-D453-469E-AFBA-622BD6139819}"/>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a:extLst>
            <a:ext uri="{FF2B5EF4-FFF2-40B4-BE49-F238E27FC236}">
              <a16:creationId xmlns:a16="http://schemas.microsoft.com/office/drawing/2014/main" id="{278715F7-128F-46AD-966D-F100C0C1CD4E}"/>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1" name="正方形/長方形 350">
          <a:extLst>
            <a:ext uri="{FF2B5EF4-FFF2-40B4-BE49-F238E27FC236}">
              <a16:creationId xmlns:a16="http://schemas.microsoft.com/office/drawing/2014/main" id="{730207A8-C1A9-4F59-9C98-7E3D2C663BCD}"/>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2" name="正方形/長方形 351">
          <a:extLst>
            <a:ext uri="{FF2B5EF4-FFF2-40B4-BE49-F238E27FC236}">
              <a16:creationId xmlns:a16="http://schemas.microsoft.com/office/drawing/2014/main" id="{DE7256B4-4806-4C21-A4DC-5992988FAED9}"/>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3" name="正方形/長方形 352">
          <a:extLst>
            <a:ext uri="{FF2B5EF4-FFF2-40B4-BE49-F238E27FC236}">
              <a16:creationId xmlns:a16="http://schemas.microsoft.com/office/drawing/2014/main" id="{498E6AA5-B524-49A7-BDA2-94FB60B90BCB}"/>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4" name="正方形/長方形 353">
          <a:extLst>
            <a:ext uri="{FF2B5EF4-FFF2-40B4-BE49-F238E27FC236}">
              <a16:creationId xmlns:a16="http://schemas.microsoft.com/office/drawing/2014/main" id="{A64C66A8-1C88-46D8-9160-A66E82CE1B87}"/>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5" name="正方形/長方形 354">
          <a:extLst>
            <a:ext uri="{FF2B5EF4-FFF2-40B4-BE49-F238E27FC236}">
              <a16:creationId xmlns:a16="http://schemas.microsoft.com/office/drawing/2014/main" id="{5FAC0DF0-8BB1-4E98-B999-3C4AD77C6E5E}"/>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6" name="正方形/長方形 355">
          <a:extLst>
            <a:ext uri="{FF2B5EF4-FFF2-40B4-BE49-F238E27FC236}">
              <a16:creationId xmlns:a16="http://schemas.microsoft.com/office/drawing/2014/main" id="{EBC130EE-AE5A-4FE8-91EE-952234AF7CB3}"/>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7" name="正方形/長方形 356">
          <a:extLst>
            <a:ext uri="{FF2B5EF4-FFF2-40B4-BE49-F238E27FC236}">
              <a16:creationId xmlns:a16="http://schemas.microsoft.com/office/drawing/2014/main" id="{1E083261-B0FE-4687-9D88-9C309E71E61F}"/>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a:extLst>
            <a:ext uri="{FF2B5EF4-FFF2-40B4-BE49-F238E27FC236}">
              <a16:creationId xmlns:a16="http://schemas.microsoft.com/office/drawing/2014/main" id="{3F9AB230-6DA5-4FB7-926A-45265CAB7067}"/>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a:extLst>
            <a:ext uri="{FF2B5EF4-FFF2-40B4-BE49-F238E27FC236}">
              <a16:creationId xmlns:a16="http://schemas.microsoft.com/office/drawing/2014/main" id="{8967FB0E-5C9A-4E64-AC74-A9D6FB42AD65}"/>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a:extLst>
            <a:ext uri="{FF2B5EF4-FFF2-40B4-BE49-F238E27FC236}">
              <a16:creationId xmlns:a16="http://schemas.microsoft.com/office/drawing/2014/main" id="{9170B770-4A21-47CD-98C1-B4D81937BF72}"/>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a:extLst>
            <a:ext uri="{FF2B5EF4-FFF2-40B4-BE49-F238E27FC236}">
              <a16:creationId xmlns:a16="http://schemas.microsoft.com/office/drawing/2014/main" id="{1D8D4288-8EBB-4B67-AC76-BBC68B44C665}"/>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a:extLst>
            <a:ext uri="{FF2B5EF4-FFF2-40B4-BE49-F238E27FC236}">
              <a16:creationId xmlns:a16="http://schemas.microsoft.com/office/drawing/2014/main" id="{8EA33972-9A66-434B-9838-616D67767511}"/>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a:extLst>
            <a:ext uri="{FF2B5EF4-FFF2-40B4-BE49-F238E27FC236}">
              <a16:creationId xmlns:a16="http://schemas.microsoft.com/office/drawing/2014/main" id="{3FDF601A-5D6F-41FC-8A7C-1D1FE175104B}"/>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a:extLst>
            <a:ext uri="{FF2B5EF4-FFF2-40B4-BE49-F238E27FC236}">
              <a16:creationId xmlns:a16="http://schemas.microsoft.com/office/drawing/2014/main" id="{514567F9-0E48-4687-9AB3-9BA7A5AE5183}"/>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a:extLst>
            <a:ext uri="{FF2B5EF4-FFF2-40B4-BE49-F238E27FC236}">
              <a16:creationId xmlns:a16="http://schemas.microsoft.com/office/drawing/2014/main" id="{5778CB8A-8633-45E5-A195-661136BF72B7}"/>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a:extLst>
            <a:ext uri="{FF2B5EF4-FFF2-40B4-BE49-F238E27FC236}">
              <a16:creationId xmlns:a16="http://schemas.microsoft.com/office/drawing/2014/main" id="{2A736477-274B-46EA-823F-A6AD61358316}"/>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a:extLst>
            <a:ext uri="{FF2B5EF4-FFF2-40B4-BE49-F238E27FC236}">
              <a16:creationId xmlns:a16="http://schemas.microsoft.com/office/drawing/2014/main" id="{3585C18B-F652-4382-8C7C-5E70C6DB08BE}"/>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a:extLst>
            <a:ext uri="{FF2B5EF4-FFF2-40B4-BE49-F238E27FC236}">
              <a16:creationId xmlns:a16="http://schemas.microsoft.com/office/drawing/2014/main" id="{E0D3F6A2-0FDF-4819-A17D-9E2A6E756868}"/>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9" name="テキスト ボックス 368">
          <a:extLst>
            <a:ext uri="{FF2B5EF4-FFF2-40B4-BE49-F238E27FC236}">
              <a16:creationId xmlns:a16="http://schemas.microsoft.com/office/drawing/2014/main" id="{9B0EC012-25A2-4D76-A495-D4F96E0BA8A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0" name="直線コネクタ 369">
          <a:extLst>
            <a:ext uri="{FF2B5EF4-FFF2-40B4-BE49-F238E27FC236}">
              <a16:creationId xmlns:a16="http://schemas.microsoft.com/office/drawing/2014/main" id="{22566273-2884-4DB2-9F4C-5E42C4C0C9B7}"/>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1" name="テキスト ボックス 370">
          <a:extLst>
            <a:ext uri="{FF2B5EF4-FFF2-40B4-BE49-F238E27FC236}">
              <a16:creationId xmlns:a16="http://schemas.microsoft.com/office/drawing/2014/main" id="{0053EC52-076B-418F-8915-3DECD6A837B7}"/>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2" name="直線コネクタ 371">
          <a:extLst>
            <a:ext uri="{FF2B5EF4-FFF2-40B4-BE49-F238E27FC236}">
              <a16:creationId xmlns:a16="http://schemas.microsoft.com/office/drawing/2014/main" id="{959705E3-49FD-48CC-BEFA-F6C039A85F31}"/>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3" name="テキスト ボックス 372">
          <a:extLst>
            <a:ext uri="{FF2B5EF4-FFF2-40B4-BE49-F238E27FC236}">
              <a16:creationId xmlns:a16="http://schemas.microsoft.com/office/drawing/2014/main" id="{AC889E1D-64DE-4B9A-9762-784715AABB06}"/>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4" name="直線コネクタ 373">
          <a:extLst>
            <a:ext uri="{FF2B5EF4-FFF2-40B4-BE49-F238E27FC236}">
              <a16:creationId xmlns:a16="http://schemas.microsoft.com/office/drawing/2014/main" id="{1184AE20-63FD-469C-8652-9630669B79DA}"/>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5" name="テキスト ボックス 374">
          <a:extLst>
            <a:ext uri="{FF2B5EF4-FFF2-40B4-BE49-F238E27FC236}">
              <a16:creationId xmlns:a16="http://schemas.microsoft.com/office/drawing/2014/main" id="{B75513EB-DCF8-417B-8D3A-97C99092D0CB}"/>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6" name="直線コネクタ 375">
          <a:extLst>
            <a:ext uri="{FF2B5EF4-FFF2-40B4-BE49-F238E27FC236}">
              <a16:creationId xmlns:a16="http://schemas.microsoft.com/office/drawing/2014/main" id="{B70C50B6-3487-4404-B193-1FD85CD80386}"/>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7" name="テキスト ボックス 376">
          <a:extLst>
            <a:ext uri="{FF2B5EF4-FFF2-40B4-BE49-F238E27FC236}">
              <a16:creationId xmlns:a16="http://schemas.microsoft.com/office/drawing/2014/main" id="{F75B5DAD-FCE6-427D-8D10-068CDC988E98}"/>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8" name="直線コネクタ 377">
          <a:extLst>
            <a:ext uri="{FF2B5EF4-FFF2-40B4-BE49-F238E27FC236}">
              <a16:creationId xmlns:a16="http://schemas.microsoft.com/office/drawing/2014/main" id="{4B258FF3-291B-4575-898E-EC6B88906C0C}"/>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9" name="テキスト ボックス 378">
          <a:extLst>
            <a:ext uri="{FF2B5EF4-FFF2-40B4-BE49-F238E27FC236}">
              <a16:creationId xmlns:a16="http://schemas.microsoft.com/office/drawing/2014/main" id="{612F41F9-D290-414A-A466-1B6741A08072}"/>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0" name="直線コネクタ 379">
          <a:extLst>
            <a:ext uri="{FF2B5EF4-FFF2-40B4-BE49-F238E27FC236}">
              <a16:creationId xmlns:a16="http://schemas.microsoft.com/office/drawing/2014/main" id="{2CA48202-D805-442B-8B18-8E50EBBE8FB1}"/>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1" name="テキスト ボックス 380">
          <a:extLst>
            <a:ext uri="{FF2B5EF4-FFF2-40B4-BE49-F238E27FC236}">
              <a16:creationId xmlns:a16="http://schemas.microsoft.com/office/drawing/2014/main" id="{D3F2BB6A-F246-4A8E-9168-D9F3272E421E}"/>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a:extLst>
            <a:ext uri="{FF2B5EF4-FFF2-40B4-BE49-F238E27FC236}">
              <a16:creationId xmlns:a16="http://schemas.microsoft.com/office/drawing/2014/main" id="{ED9E3E26-365F-4667-9CD7-61387E191AD9}"/>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認定こども園・幼稚園・保育所】&#10;有形固定資産減価償却率グラフ枠">
          <a:extLst>
            <a:ext uri="{FF2B5EF4-FFF2-40B4-BE49-F238E27FC236}">
              <a16:creationId xmlns:a16="http://schemas.microsoft.com/office/drawing/2014/main" id="{E5230361-9B6C-4CD0-8F32-DF92BDFA53F2}"/>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384" name="直線コネクタ 383">
          <a:extLst>
            <a:ext uri="{FF2B5EF4-FFF2-40B4-BE49-F238E27FC236}">
              <a16:creationId xmlns:a16="http://schemas.microsoft.com/office/drawing/2014/main" id="{DF57A8BB-04DF-40D7-9186-55F97340286C}"/>
            </a:ext>
          </a:extLst>
        </xdr:cNvPr>
        <xdr:cNvCxnSpPr/>
      </xdr:nvCxnSpPr>
      <xdr:spPr>
        <a:xfrm flipV="1">
          <a:off x="14375764" y="5574030"/>
          <a:ext cx="0" cy="155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5" name="【認定こども園・幼稚園・保育所】&#10;有形固定資産減価償却率最小値テキスト">
          <a:extLst>
            <a:ext uri="{FF2B5EF4-FFF2-40B4-BE49-F238E27FC236}">
              <a16:creationId xmlns:a16="http://schemas.microsoft.com/office/drawing/2014/main" id="{3AD2A530-7CBD-46C2-9D80-C8927AEE821B}"/>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6" name="直線コネクタ 385">
          <a:extLst>
            <a:ext uri="{FF2B5EF4-FFF2-40B4-BE49-F238E27FC236}">
              <a16:creationId xmlns:a16="http://schemas.microsoft.com/office/drawing/2014/main" id="{6F3C6926-5BA8-404F-BA4F-E8168CB5F619}"/>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387" name="【認定こども園・幼稚園・保育所】&#10;有形固定資産減価償却率最大値テキスト">
          <a:extLst>
            <a:ext uri="{FF2B5EF4-FFF2-40B4-BE49-F238E27FC236}">
              <a16:creationId xmlns:a16="http://schemas.microsoft.com/office/drawing/2014/main" id="{DA9031A2-56BD-4BCF-BEE9-96F7EBDC0309}"/>
            </a:ext>
          </a:extLst>
        </xdr:cNvPr>
        <xdr:cNvSpPr txBox="1"/>
      </xdr:nvSpPr>
      <xdr:spPr>
        <a:xfrm>
          <a:off x="14414500" y="53568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388" name="直線コネクタ 387">
          <a:extLst>
            <a:ext uri="{FF2B5EF4-FFF2-40B4-BE49-F238E27FC236}">
              <a16:creationId xmlns:a16="http://schemas.microsoft.com/office/drawing/2014/main" id="{2196B73F-A78F-440F-A9A9-2EB26C6B9418}"/>
            </a:ext>
          </a:extLst>
        </xdr:cNvPr>
        <xdr:cNvCxnSpPr/>
      </xdr:nvCxnSpPr>
      <xdr:spPr>
        <a:xfrm>
          <a:off x="1428750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29953</xdr:rowOff>
    </xdr:from>
    <xdr:ext cx="405111" cy="259045"/>
    <xdr:sp macro="" textlink="">
      <xdr:nvSpPr>
        <xdr:cNvPr id="389" name="【認定こども園・幼稚園・保育所】&#10;有形固定資産減価償却率平均値テキスト">
          <a:extLst>
            <a:ext uri="{FF2B5EF4-FFF2-40B4-BE49-F238E27FC236}">
              <a16:creationId xmlns:a16="http://schemas.microsoft.com/office/drawing/2014/main" id="{55F1E656-0994-430D-9591-A78F580DFFA5}"/>
            </a:ext>
          </a:extLst>
        </xdr:cNvPr>
        <xdr:cNvSpPr txBox="1"/>
      </xdr:nvSpPr>
      <xdr:spPr>
        <a:xfrm>
          <a:off x="14414500" y="64002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390" name="フローチャート: 判断 389">
          <a:extLst>
            <a:ext uri="{FF2B5EF4-FFF2-40B4-BE49-F238E27FC236}">
              <a16:creationId xmlns:a16="http://schemas.microsoft.com/office/drawing/2014/main" id="{FF5040F9-FF08-461A-A05F-D2BF82A36B91}"/>
            </a:ext>
          </a:extLst>
        </xdr:cNvPr>
        <xdr:cNvSpPr/>
      </xdr:nvSpPr>
      <xdr:spPr>
        <a:xfrm>
          <a:off x="14325600" y="642184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10704</xdr:rowOff>
    </xdr:from>
    <xdr:to>
      <xdr:col>81</xdr:col>
      <xdr:colOff>101600</xdr:colOff>
      <xdr:row>38</xdr:row>
      <xdr:rowOff>112304</xdr:rowOff>
    </xdr:to>
    <xdr:sp macro="" textlink="">
      <xdr:nvSpPr>
        <xdr:cNvPr id="391" name="フローチャート: 判断 390">
          <a:extLst>
            <a:ext uri="{FF2B5EF4-FFF2-40B4-BE49-F238E27FC236}">
              <a16:creationId xmlns:a16="http://schemas.microsoft.com/office/drawing/2014/main" id="{4F45EBC5-633E-45A0-83C2-43E2B59C0474}"/>
            </a:ext>
          </a:extLst>
        </xdr:cNvPr>
        <xdr:cNvSpPr/>
      </xdr:nvSpPr>
      <xdr:spPr>
        <a:xfrm>
          <a:off x="13578840" y="63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28666</xdr:rowOff>
    </xdr:from>
    <xdr:to>
      <xdr:col>76</xdr:col>
      <xdr:colOff>165100</xdr:colOff>
      <xdr:row>38</xdr:row>
      <xdr:rowOff>130266</xdr:rowOff>
    </xdr:to>
    <xdr:sp macro="" textlink="">
      <xdr:nvSpPr>
        <xdr:cNvPr id="392" name="フローチャート: 判断 391">
          <a:extLst>
            <a:ext uri="{FF2B5EF4-FFF2-40B4-BE49-F238E27FC236}">
              <a16:creationId xmlns:a16="http://schemas.microsoft.com/office/drawing/2014/main" id="{45967FBF-092D-4696-BF29-A72D084F4432}"/>
            </a:ext>
          </a:extLst>
        </xdr:cNvPr>
        <xdr:cNvSpPr/>
      </xdr:nvSpPr>
      <xdr:spPr>
        <a:xfrm>
          <a:off x="12804140" y="639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43362</xdr:rowOff>
    </xdr:from>
    <xdr:to>
      <xdr:col>72</xdr:col>
      <xdr:colOff>38100</xdr:colOff>
      <xdr:row>38</xdr:row>
      <xdr:rowOff>144962</xdr:rowOff>
    </xdr:to>
    <xdr:sp macro="" textlink="">
      <xdr:nvSpPr>
        <xdr:cNvPr id="393" name="フローチャート: 判断 392">
          <a:extLst>
            <a:ext uri="{FF2B5EF4-FFF2-40B4-BE49-F238E27FC236}">
              <a16:creationId xmlns:a16="http://schemas.microsoft.com/office/drawing/2014/main" id="{8066199B-02F7-4FC9-A88D-A65757D3CBF6}"/>
            </a:ext>
          </a:extLst>
        </xdr:cNvPr>
        <xdr:cNvSpPr/>
      </xdr:nvSpPr>
      <xdr:spPr>
        <a:xfrm>
          <a:off x="12029440" y="64136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41728</xdr:rowOff>
    </xdr:from>
    <xdr:to>
      <xdr:col>67</xdr:col>
      <xdr:colOff>101600</xdr:colOff>
      <xdr:row>37</xdr:row>
      <xdr:rowOff>143328</xdr:rowOff>
    </xdr:to>
    <xdr:sp macro="" textlink="">
      <xdr:nvSpPr>
        <xdr:cNvPr id="394" name="フローチャート: 判断 393">
          <a:extLst>
            <a:ext uri="{FF2B5EF4-FFF2-40B4-BE49-F238E27FC236}">
              <a16:creationId xmlns:a16="http://schemas.microsoft.com/office/drawing/2014/main" id="{1D9DFA0A-2315-4E4B-B195-D163D6B400D2}"/>
            </a:ext>
          </a:extLst>
        </xdr:cNvPr>
        <xdr:cNvSpPr/>
      </xdr:nvSpPr>
      <xdr:spPr>
        <a:xfrm>
          <a:off x="11231880" y="624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2990FBFA-E9CF-478C-A607-0783B049BCE2}"/>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91C3A2-15A4-403B-8D9E-2836C77AD7AF}"/>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992B6E33-3EEE-4D4C-93F5-3BF74B33D9BC}"/>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F98B4DDF-788D-4D12-9E0A-6359F44AEB16}"/>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3D995D5-B3DA-415A-BF52-1ADD00521229}"/>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61323</xdr:rowOff>
    </xdr:from>
    <xdr:to>
      <xdr:col>76</xdr:col>
      <xdr:colOff>165100</xdr:colOff>
      <xdr:row>35</xdr:row>
      <xdr:rowOff>162923</xdr:rowOff>
    </xdr:to>
    <xdr:sp macro="" textlink="">
      <xdr:nvSpPr>
        <xdr:cNvPr id="400" name="楕円 399">
          <a:extLst>
            <a:ext uri="{FF2B5EF4-FFF2-40B4-BE49-F238E27FC236}">
              <a16:creationId xmlns:a16="http://schemas.microsoft.com/office/drawing/2014/main" id="{B341C233-68AF-43AF-BC15-228174A20E78}"/>
            </a:ext>
          </a:extLst>
        </xdr:cNvPr>
        <xdr:cNvSpPr/>
      </xdr:nvSpPr>
      <xdr:spPr>
        <a:xfrm>
          <a:off x="12804140" y="59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162560</xdr:rowOff>
    </xdr:from>
    <xdr:to>
      <xdr:col>72</xdr:col>
      <xdr:colOff>38100</xdr:colOff>
      <xdr:row>39</xdr:row>
      <xdr:rowOff>92710</xdr:rowOff>
    </xdr:to>
    <xdr:sp macro="" textlink="">
      <xdr:nvSpPr>
        <xdr:cNvPr id="401" name="楕円 400">
          <a:extLst>
            <a:ext uri="{FF2B5EF4-FFF2-40B4-BE49-F238E27FC236}">
              <a16:creationId xmlns:a16="http://schemas.microsoft.com/office/drawing/2014/main" id="{F91961F0-8A2F-4CA7-BC12-8A2BF2ACC28C}"/>
            </a:ext>
          </a:extLst>
        </xdr:cNvPr>
        <xdr:cNvSpPr/>
      </xdr:nvSpPr>
      <xdr:spPr>
        <a:xfrm>
          <a:off x="12029440" y="6532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112123</xdr:rowOff>
    </xdr:from>
    <xdr:to>
      <xdr:col>76</xdr:col>
      <xdr:colOff>114300</xdr:colOff>
      <xdr:row>39</xdr:row>
      <xdr:rowOff>41910</xdr:rowOff>
    </xdr:to>
    <xdr:cxnSp macro="">
      <xdr:nvCxnSpPr>
        <xdr:cNvPr id="402" name="直線コネクタ 401">
          <a:extLst>
            <a:ext uri="{FF2B5EF4-FFF2-40B4-BE49-F238E27FC236}">
              <a16:creationId xmlns:a16="http://schemas.microsoft.com/office/drawing/2014/main" id="{4844D48F-BC6D-432C-87E9-341CC15505B6}"/>
            </a:ext>
          </a:extLst>
        </xdr:cNvPr>
        <xdr:cNvCxnSpPr/>
      </xdr:nvCxnSpPr>
      <xdr:spPr>
        <a:xfrm flipV="1">
          <a:off x="12072620" y="5979523"/>
          <a:ext cx="782320" cy="60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110309</xdr:rowOff>
    </xdr:from>
    <xdr:to>
      <xdr:col>67</xdr:col>
      <xdr:colOff>101600</xdr:colOff>
      <xdr:row>40</xdr:row>
      <xdr:rowOff>40459</xdr:rowOff>
    </xdr:to>
    <xdr:sp macro="" textlink="">
      <xdr:nvSpPr>
        <xdr:cNvPr id="403" name="楕円 402">
          <a:extLst>
            <a:ext uri="{FF2B5EF4-FFF2-40B4-BE49-F238E27FC236}">
              <a16:creationId xmlns:a16="http://schemas.microsoft.com/office/drawing/2014/main" id="{F01D7961-C69F-48FF-9ADC-2A0284B4076A}"/>
            </a:ext>
          </a:extLst>
        </xdr:cNvPr>
        <xdr:cNvSpPr/>
      </xdr:nvSpPr>
      <xdr:spPr>
        <a:xfrm>
          <a:off x="11231880" y="66482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41910</xdr:rowOff>
    </xdr:from>
    <xdr:to>
      <xdr:col>71</xdr:col>
      <xdr:colOff>177800</xdr:colOff>
      <xdr:row>39</xdr:row>
      <xdr:rowOff>161109</xdr:rowOff>
    </xdr:to>
    <xdr:cxnSp macro="">
      <xdr:nvCxnSpPr>
        <xdr:cNvPr id="404" name="直線コネクタ 403">
          <a:extLst>
            <a:ext uri="{FF2B5EF4-FFF2-40B4-BE49-F238E27FC236}">
              <a16:creationId xmlns:a16="http://schemas.microsoft.com/office/drawing/2014/main" id="{6A1577C7-650F-40EB-8A0E-EB06500C7B5C}"/>
            </a:ext>
          </a:extLst>
        </xdr:cNvPr>
        <xdr:cNvCxnSpPr/>
      </xdr:nvCxnSpPr>
      <xdr:spPr>
        <a:xfrm flipV="1">
          <a:off x="11282680" y="6579870"/>
          <a:ext cx="78994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128831</xdr:rowOff>
    </xdr:from>
    <xdr:ext cx="405111" cy="259045"/>
    <xdr:sp macro="" textlink="">
      <xdr:nvSpPr>
        <xdr:cNvPr id="405" name="n_1aveValue【認定こども園・幼稚園・保育所】&#10;有形固定資産減価償却率">
          <a:extLst>
            <a:ext uri="{FF2B5EF4-FFF2-40B4-BE49-F238E27FC236}">
              <a16:creationId xmlns:a16="http://schemas.microsoft.com/office/drawing/2014/main" id="{A0819B61-9194-40E5-98A7-E4B4F54A6983}"/>
            </a:ext>
          </a:extLst>
        </xdr:cNvPr>
        <xdr:cNvSpPr txBox="1"/>
      </xdr:nvSpPr>
      <xdr:spPr>
        <a:xfrm>
          <a:off x="134372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121393</xdr:rowOff>
    </xdr:from>
    <xdr:ext cx="405111" cy="259045"/>
    <xdr:sp macro="" textlink="">
      <xdr:nvSpPr>
        <xdr:cNvPr id="406" name="n_2aveValue【認定こども園・幼稚園・保育所】&#10;有形固定資産減価償却率">
          <a:extLst>
            <a:ext uri="{FF2B5EF4-FFF2-40B4-BE49-F238E27FC236}">
              <a16:creationId xmlns:a16="http://schemas.microsoft.com/office/drawing/2014/main" id="{75265B2A-192D-4AE1-A0F4-A2A40F1F5716}"/>
            </a:ext>
          </a:extLst>
        </xdr:cNvPr>
        <xdr:cNvSpPr txBox="1"/>
      </xdr:nvSpPr>
      <xdr:spPr>
        <a:xfrm>
          <a:off x="12675244" y="649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161488</xdr:rowOff>
    </xdr:from>
    <xdr:ext cx="405111" cy="259045"/>
    <xdr:sp macro="" textlink="">
      <xdr:nvSpPr>
        <xdr:cNvPr id="407" name="n_3aveValue【認定こども園・幼稚園・保育所】&#10;有形固定資産減価償却率">
          <a:extLst>
            <a:ext uri="{FF2B5EF4-FFF2-40B4-BE49-F238E27FC236}">
              <a16:creationId xmlns:a16="http://schemas.microsoft.com/office/drawing/2014/main" id="{2060F941-9798-4B32-BB8C-13C0C4980065}"/>
            </a:ext>
          </a:extLst>
        </xdr:cNvPr>
        <xdr:cNvSpPr txBox="1"/>
      </xdr:nvSpPr>
      <xdr:spPr>
        <a:xfrm>
          <a:off x="119005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159855</xdr:rowOff>
    </xdr:from>
    <xdr:ext cx="405111" cy="259045"/>
    <xdr:sp macro="" textlink="">
      <xdr:nvSpPr>
        <xdr:cNvPr id="408" name="n_4aveValue【認定こども園・幼稚園・保育所】&#10;有形固定資産減価償却率">
          <a:extLst>
            <a:ext uri="{FF2B5EF4-FFF2-40B4-BE49-F238E27FC236}">
              <a16:creationId xmlns:a16="http://schemas.microsoft.com/office/drawing/2014/main" id="{B4BFE648-4FF4-46D9-83C0-A787726B142D}"/>
            </a:ext>
          </a:extLst>
        </xdr:cNvPr>
        <xdr:cNvSpPr txBox="1"/>
      </xdr:nvSpPr>
      <xdr:spPr>
        <a:xfrm>
          <a:off x="11102984" y="602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8000</xdr:rowOff>
    </xdr:from>
    <xdr:ext cx="405111" cy="259045"/>
    <xdr:sp macro="" textlink="">
      <xdr:nvSpPr>
        <xdr:cNvPr id="409" name="n_2mainValue【認定こども園・幼稚園・保育所】&#10;有形固定資産減価償却率">
          <a:extLst>
            <a:ext uri="{FF2B5EF4-FFF2-40B4-BE49-F238E27FC236}">
              <a16:creationId xmlns:a16="http://schemas.microsoft.com/office/drawing/2014/main" id="{D4B2415F-6D0E-404C-90DB-B8EDD3A0821A}"/>
            </a:ext>
          </a:extLst>
        </xdr:cNvPr>
        <xdr:cNvSpPr txBox="1"/>
      </xdr:nvSpPr>
      <xdr:spPr>
        <a:xfrm>
          <a:off x="12675244" y="570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83837</xdr:rowOff>
    </xdr:from>
    <xdr:ext cx="405111" cy="259045"/>
    <xdr:sp macro="" textlink="">
      <xdr:nvSpPr>
        <xdr:cNvPr id="410" name="n_3mainValue【認定こども園・幼稚園・保育所】&#10;有形固定資産減価償却率">
          <a:extLst>
            <a:ext uri="{FF2B5EF4-FFF2-40B4-BE49-F238E27FC236}">
              <a16:creationId xmlns:a16="http://schemas.microsoft.com/office/drawing/2014/main" id="{15495BEF-225C-4ADF-83E9-627D2CF1B1CC}"/>
            </a:ext>
          </a:extLst>
        </xdr:cNvPr>
        <xdr:cNvSpPr txBox="1"/>
      </xdr:nvSpPr>
      <xdr:spPr>
        <a:xfrm>
          <a:off x="119005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31586</xdr:rowOff>
    </xdr:from>
    <xdr:ext cx="405111" cy="259045"/>
    <xdr:sp macro="" textlink="">
      <xdr:nvSpPr>
        <xdr:cNvPr id="411" name="n_4mainValue【認定こども園・幼稚園・保育所】&#10;有形固定資産減価償却率">
          <a:extLst>
            <a:ext uri="{FF2B5EF4-FFF2-40B4-BE49-F238E27FC236}">
              <a16:creationId xmlns:a16="http://schemas.microsoft.com/office/drawing/2014/main" id="{14728317-2358-4BAE-9103-36A56A7BB56F}"/>
            </a:ext>
          </a:extLst>
        </xdr:cNvPr>
        <xdr:cNvSpPr txBox="1"/>
      </xdr:nvSpPr>
      <xdr:spPr>
        <a:xfrm>
          <a:off x="11102984" y="6737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2" name="正方形/長方形 411">
          <a:extLst>
            <a:ext uri="{FF2B5EF4-FFF2-40B4-BE49-F238E27FC236}">
              <a16:creationId xmlns:a16="http://schemas.microsoft.com/office/drawing/2014/main" id="{3AD0A9BC-94F5-4CCE-B0FF-17F74C25761C}"/>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3" name="正方形/長方形 412">
          <a:extLst>
            <a:ext uri="{FF2B5EF4-FFF2-40B4-BE49-F238E27FC236}">
              <a16:creationId xmlns:a16="http://schemas.microsoft.com/office/drawing/2014/main" id="{E8ED640C-61ED-43F8-A6C6-C7E59A981DC1}"/>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4" name="正方形/長方形 413">
          <a:extLst>
            <a:ext uri="{FF2B5EF4-FFF2-40B4-BE49-F238E27FC236}">
              <a16:creationId xmlns:a16="http://schemas.microsoft.com/office/drawing/2014/main" id="{11A42252-4B95-4CBD-A183-748D028E8B37}"/>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5" name="正方形/長方形 414">
          <a:extLst>
            <a:ext uri="{FF2B5EF4-FFF2-40B4-BE49-F238E27FC236}">
              <a16:creationId xmlns:a16="http://schemas.microsoft.com/office/drawing/2014/main" id="{C1A2826E-0E5D-4EF5-94AD-B0B31B97EA78}"/>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6" name="正方形/長方形 415">
          <a:extLst>
            <a:ext uri="{FF2B5EF4-FFF2-40B4-BE49-F238E27FC236}">
              <a16:creationId xmlns:a16="http://schemas.microsoft.com/office/drawing/2014/main" id="{DB63651D-77EA-4110-A5A3-C4389AE1B6D5}"/>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7" name="正方形/長方形 416">
          <a:extLst>
            <a:ext uri="{FF2B5EF4-FFF2-40B4-BE49-F238E27FC236}">
              <a16:creationId xmlns:a16="http://schemas.microsoft.com/office/drawing/2014/main" id="{B15FE823-6F29-4C2F-9CA4-48E88273322A}"/>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8" name="正方形/長方形 417">
          <a:extLst>
            <a:ext uri="{FF2B5EF4-FFF2-40B4-BE49-F238E27FC236}">
              <a16:creationId xmlns:a16="http://schemas.microsoft.com/office/drawing/2014/main" id="{B41E89BC-BBE0-4B67-8CCD-C2B51CBDC205}"/>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9" name="正方形/長方形 418">
          <a:extLst>
            <a:ext uri="{FF2B5EF4-FFF2-40B4-BE49-F238E27FC236}">
              <a16:creationId xmlns:a16="http://schemas.microsoft.com/office/drawing/2014/main" id="{E6C53897-A62B-438D-B352-7AD64D3CBF19}"/>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0" name="テキスト ボックス 419">
          <a:extLst>
            <a:ext uri="{FF2B5EF4-FFF2-40B4-BE49-F238E27FC236}">
              <a16:creationId xmlns:a16="http://schemas.microsoft.com/office/drawing/2014/main" id="{3BC7C230-1BBE-40A5-957C-02A041A7B0A4}"/>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1" name="直線コネクタ 420">
          <a:extLst>
            <a:ext uri="{FF2B5EF4-FFF2-40B4-BE49-F238E27FC236}">
              <a16:creationId xmlns:a16="http://schemas.microsoft.com/office/drawing/2014/main" id="{66F60C20-0F77-474B-AC39-4D93BB2113EC}"/>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2" name="直線コネクタ 421">
          <a:extLst>
            <a:ext uri="{FF2B5EF4-FFF2-40B4-BE49-F238E27FC236}">
              <a16:creationId xmlns:a16="http://schemas.microsoft.com/office/drawing/2014/main" id="{DECC313E-DD59-4A04-A874-E2BF5A882BB3}"/>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3" name="テキスト ボックス 422">
          <a:extLst>
            <a:ext uri="{FF2B5EF4-FFF2-40B4-BE49-F238E27FC236}">
              <a16:creationId xmlns:a16="http://schemas.microsoft.com/office/drawing/2014/main" id="{F001D3DF-2BF1-42E1-8D73-1AC7C3A5CC52}"/>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4" name="直線コネクタ 423">
          <a:extLst>
            <a:ext uri="{FF2B5EF4-FFF2-40B4-BE49-F238E27FC236}">
              <a16:creationId xmlns:a16="http://schemas.microsoft.com/office/drawing/2014/main" id="{0C54A4F4-7B6B-40DD-870E-43638ED5C56F}"/>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5" name="テキスト ボックス 424">
          <a:extLst>
            <a:ext uri="{FF2B5EF4-FFF2-40B4-BE49-F238E27FC236}">
              <a16:creationId xmlns:a16="http://schemas.microsoft.com/office/drawing/2014/main" id="{C2EE931E-4563-4525-A054-789C3A668683}"/>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6" name="直線コネクタ 425">
          <a:extLst>
            <a:ext uri="{FF2B5EF4-FFF2-40B4-BE49-F238E27FC236}">
              <a16:creationId xmlns:a16="http://schemas.microsoft.com/office/drawing/2014/main" id="{0714EF72-8B6C-42A8-ADD0-363DF10314D6}"/>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7" name="テキスト ボックス 426">
          <a:extLst>
            <a:ext uri="{FF2B5EF4-FFF2-40B4-BE49-F238E27FC236}">
              <a16:creationId xmlns:a16="http://schemas.microsoft.com/office/drawing/2014/main" id="{68CA1181-0CAE-450C-B765-509B403E6A6B}"/>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8" name="直線コネクタ 427">
          <a:extLst>
            <a:ext uri="{FF2B5EF4-FFF2-40B4-BE49-F238E27FC236}">
              <a16:creationId xmlns:a16="http://schemas.microsoft.com/office/drawing/2014/main" id="{502F0CA8-5719-445F-8D00-92ECBA0FE0E6}"/>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9" name="テキスト ボックス 428">
          <a:extLst>
            <a:ext uri="{FF2B5EF4-FFF2-40B4-BE49-F238E27FC236}">
              <a16:creationId xmlns:a16="http://schemas.microsoft.com/office/drawing/2014/main" id="{934623F8-6A41-4501-A99E-6DF36E8C5AA2}"/>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0" name="直線コネクタ 429">
          <a:extLst>
            <a:ext uri="{FF2B5EF4-FFF2-40B4-BE49-F238E27FC236}">
              <a16:creationId xmlns:a16="http://schemas.microsoft.com/office/drawing/2014/main" id="{F69F6A1C-B370-4BBC-AE08-58A67E479E12}"/>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1" name="テキスト ボックス 430">
          <a:extLst>
            <a:ext uri="{FF2B5EF4-FFF2-40B4-BE49-F238E27FC236}">
              <a16:creationId xmlns:a16="http://schemas.microsoft.com/office/drawing/2014/main" id="{E3657FA9-6234-40A5-9E95-AD0FDA085BAB}"/>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2" name="直線コネクタ 431">
          <a:extLst>
            <a:ext uri="{FF2B5EF4-FFF2-40B4-BE49-F238E27FC236}">
              <a16:creationId xmlns:a16="http://schemas.microsoft.com/office/drawing/2014/main" id="{DC4C6D6E-3DB6-40FC-9110-20A862CBF70A}"/>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3" name="テキスト ボックス 432">
          <a:extLst>
            <a:ext uri="{FF2B5EF4-FFF2-40B4-BE49-F238E27FC236}">
              <a16:creationId xmlns:a16="http://schemas.microsoft.com/office/drawing/2014/main" id="{80535096-14C0-48B7-8F8E-5B4FBF456174}"/>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a:extLst>
            <a:ext uri="{FF2B5EF4-FFF2-40B4-BE49-F238E27FC236}">
              <a16:creationId xmlns:a16="http://schemas.microsoft.com/office/drawing/2014/main" id="{8BB0F080-FE81-4526-A267-332A3B8A09D9}"/>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a:extLst>
            <a:ext uri="{FF2B5EF4-FFF2-40B4-BE49-F238E27FC236}">
              <a16:creationId xmlns:a16="http://schemas.microsoft.com/office/drawing/2014/main" id="{30180E7C-2F4C-4C4D-93A9-FFDA72B106FB}"/>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a:extLst>
            <a:ext uri="{FF2B5EF4-FFF2-40B4-BE49-F238E27FC236}">
              <a16:creationId xmlns:a16="http://schemas.microsoft.com/office/drawing/2014/main" id="{7B29EA4A-9AA3-472D-8DDA-6874965EB95C}"/>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437" name="直線コネクタ 436">
          <a:extLst>
            <a:ext uri="{FF2B5EF4-FFF2-40B4-BE49-F238E27FC236}">
              <a16:creationId xmlns:a16="http://schemas.microsoft.com/office/drawing/2014/main" id="{31A23741-2492-4BF3-9052-C195422B126B}"/>
            </a:ext>
          </a:extLst>
        </xdr:cNvPr>
        <xdr:cNvCxnSpPr/>
      </xdr:nvCxnSpPr>
      <xdr:spPr>
        <a:xfrm flipV="1">
          <a:off x="19509104" y="5728063"/>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438" name="【認定こども園・幼稚園・保育所】&#10;一人当たり面積最小値テキスト">
          <a:extLst>
            <a:ext uri="{FF2B5EF4-FFF2-40B4-BE49-F238E27FC236}">
              <a16:creationId xmlns:a16="http://schemas.microsoft.com/office/drawing/2014/main" id="{8D041782-315D-42E9-872A-97DB43ADDCFE}"/>
            </a:ext>
          </a:extLst>
        </xdr:cNvPr>
        <xdr:cNvSpPr txBox="1"/>
      </xdr:nvSpPr>
      <xdr:spPr>
        <a:xfrm>
          <a:off x="19547840" y="70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439" name="直線コネクタ 438">
          <a:extLst>
            <a:ext uri="{FF2B5EF4-FFF2-40B4-BE49-F238E27FC236}">
              <a16:creationId xmlns:a16="http://schemas.microsoft.com/office/drawing/2014/main" id="{4E716DE7-7BE5-4520-A97C-D3F46441D312}"/>
            </a:ext>
          </a:extLst>
        </xdr:cNvPr>
        <xdr:cNvCxnSpPr/>
      </xdr:nvCxnSpPr>
      <xdr:spPr>
        <a:xfrm>
          <a:off x="19443700" y="70463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440" name="【認定こども園・幼稚園・保育所】&#10;一人当たり面積最大値テキスト">
          <a:extLst>
            <a:ext uri="{FF2B5EF4-FFF2-40B4-BE49-F238E27FC236}">
              <a16:creationId xmlns:a16="http://schemas.microsoft.com/office/drawing/2014/main" id="{7D5B1749-A690-4905-B3F2-6D7EC604232A}"/>
            </a:ext>
          </a:extLst>
        </xdr:cNvPr>
        <xdr:cNvSpPr txBox="1"/>
      </xdr:nvSpPr>
      <xdr:spPr>
        <a:xfrm>
          <a:off x="19547840" y="551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441" name="直線コネクタ 440">
          <a:extLst>
            <a:ext uri="{FF2B5EF4-FFF2-40B4-BE49-F238E27FC236}">
              <a16:creationId xmlns:a16="http://schemas.microsoft.com/office/drawing/2014/main" id="{22CA8979-4AD1-4822-ADCE-BDBB5C32B500}"/>
            </a:ext>
          </a:extLst>
        </xdr:cNvPr>
        <xdr:cNvCxnSpPr/>
      </xdr:nvCxnSpPr>
      <xdr:spPr>
        <a:xfrm>
          <a:off x="19443700" y="57280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100165</xdr:rowOff>
    </xdr:from>
    <xdr:ext cx="469744" cy="259045"/>
    <xdr:sp macro="" textlink="">
      <xdr:nvSpPr>
        <xdr:cNvPr id="442" name="【認定こども園・幼稚園・保育所】&#10;一人当たり面積平均値テキスト">
          <a:extLst>
            <a:ext uri="{FF2B5EF4-FFF2-40B4-BE49-F238E27FC236}">
              <a16:creationId xmlns:a16="http://schemas.microsoft.com/office/drawing/2014/main" id="{D382DC59-7C69-4E3F-A78F-85807E376D69}"/>
            </a:ext>
          </a:extLst>
        </xdr:cNvPr>
        <xdr:cNvSpPr txBox="1"/>
      </xdr:nvSpPr>
      <xdr:spPr>
        <a:xfrm>
          <a:off x="19547840" y="663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443" name="フローチャート: 判断 442">
          <a:extLst>
            <a:ext uri="{FF2B5EF4-FFF2-40B4-BE49-F238E27FC236}">
              <a16:creationId xmlns:a16="http://schemas.microsoft.com/office/drawing/2014/main" id="{3CE19C27-6DA3-4C89-B34E-81ED75277C88}"/>
            </a:ext>
          </a:extLst>
        </xdr:cNvPr>
        <xdr:cNvSpPr/>
      </xdr:nvSpPr>
      <xdr:spPr>
        <a:xfrm>
          <a:off x="19458940" y="66596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444" name="フローチャート: 判断 443">
          <a:extLst>
            <a:ext uri="{FF2B5EF4-FFF2-40B4-BE49-F238E27FC236}">
              <a16:creationId xmlns:a16="http://schemas.microsoft.com/office/drawing/2014/main" id="{6AEBA3A4-6024-43B5-8EF2-C910B9D8CFBE}"/>
            </a:ext>
          </a:extLst>
        </xdr:cNvPr>
        <xdr:cNvSpPr/>
      </xdr:nvSpPr>
      <xdr:spPr>
        <a:xfrm>
          <a:off x="18735040" y="66259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45" name="フローチャート: 判断 444">
          <a:extLst>
            <a:ext uri="{FF2B5EF4-FFF2-40B4-BE49-F238E27FC236}">
              <a16:creationId xmlns:a16="http://schemas.microsoft.com/office/drawing/2014/main" id="{C66201A3-F87C-4571-94C2-B324EE5DAFFF}"/>
            </a:ext>
          </a:extLst>
        </xdr:cNvPr>
        <xdr:cNvSpPr/>
      </xdr:nvSpPr>
      <xdr:spPr>
        <a:xfrm>
          <a:off x="17937480" y="66139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171269</xdr:rowOff>
    </xdr:from>
    <xdr:to>
      <xdr:col>102</xdr:col>
      <xdr:colOff>165100</xdr:colOff>
      <xdr:row>39</xdr:row>
      <xdr:rowOff>101419</xdr:rowOff>
    </xdr:to>
    <xdr:sp macro="" textlink="">
      <xdr:nvSpPr>
        <xdr:cNvPr id="446" name="フローチャート: 判断 445">
          <a:extLst>
            <a:ext uri="{FF2B5EF4-FFF2-40B4-BE49-F238E27FC236}">
              <a16:creationId xmlns:a16="http://schemas.microsoft.com/office/drawing/2014/main" id="{8D0EEC12-818E-486F-A0FA-B236F4D10840}"/>
            </a:ext>
          </a:extLst>
        </xdr:cNvPr>
        <xdr:cNvSpPr/>
      </xdr:nvSpPr>
      <xdr:spPr>
        <a:xfrm>
          <a:off x="17162780" y="6541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136978</xdr:rowOff>
    </xdr:from>
    <xdr:to>
      <xdr:col>98</xdr:col>
      <xdr:colOff>38100</xdr:colOff>
      <xdr:row>40</xdr:row>
      <xdr:rowOff>67128</xdr:rowOff>
    </xdr:to>
    <xdr:sp macro="" textlink="">
      <xdr:nvSpPr>
        <xdr:cNvPr id="447" name="フローチャート: 判断 446">
          <a:extLst>
            <a:ext uri="{FF2B5EF4-FFF2-40B4-BE49-F238E27FC236}">
              <a16:creationId xmlns:a16="http://schemas.microsoft.com/office/drawing/2014/main" id="{B5E139F0-9640-4C5C-B6BC-2D049C938F3A}"/>
            </a:ext>
          </a:extLst>
        </xdr:cNvPr>
        <xdr:cNvSpPr/>
      </xdr:nvSpPr>
      <xdr:spPr>
        <a:xfrm>
          <a:off x="16388080" y="66749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5CF9FA76-56AF-42EA-B294-8FB659BFDA0B}"/>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2D63CB28-D570-49F4-9B96-2D030A41446D}"/>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53582EDF-8AC7-47FA-8CFD-5FAAE4F10E2F}"/>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1203D064-533F-4EDE-B2DE-865B492EFF72}"/>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D4A88AE8-B575-4100-BBD8-A78CBDC1FCBA}"/>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96157</xdr:rowOff>
    </xdr:from>
    <xdr:to>
      <xdr:col>107</xdr:col>
      <xdr:colOff>101600</xdr:colOff>
      <xdr:row>37</xdr:row>
      <xdr:rowOff>26307</xdr:rowOff>
    </xdr:to>
    <xdr:sp macro="" textlink="">
      <xdr:nvSpPr>
        <xdr:cNvPr id="453" name="楕円 452">
          <a:extLst>
            <a:ext uri="{FF2B5EF4-FFF2-40B4-BE49-F238E27FC236}">
              <a16:creationId xmlns:a16="http://schemas.microsoft.com/office/drawing/2014/main" id="{DE1D66F8-9B81-47E2-81FA-D84BF9D568F6}"/>
            </a:ext>
          </a:extLst>
        </xdr:cNvPr>
        <xdr:cNvSpPr/>
      </xdr:nvSpPr>
      <xdr:spPr>
        <a:xfrm>
          <a:off x="17937480" y="61311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145143</xdr:rowOff>
    </xdr:from>
    <xdr:to>
      <xdr:col>102</xdr:col>
      <xdr:colOff>165100</xdr:colOff>
      <xdr:row>35</xdr:row>
      <xdr:rowOff>75293</xdr:rowOff>
    </xdr:to>
    <xdr:sp macro="" textlink="">
      <xdr:nvSpPr>
        <xdr:cNvPr id="454" name="楕円 453">
          <a:extLst>
            <a:ext uri="{FF2B5EF4-FFF2-40B4-BE49-F238E27FC236}">
              <a16:creationId xmlns:a16="http://schemas.microsoft.com/office/drawing/2014/main" id="{E27E3E2D-2905-46C6-8679-1304546B2429}"/>
            </a:ext>
          </a:extLst>
        </xdr:cNvPr>
        <xdr:cNvSpPr/>
      </xdr:nvSpPr>
      <xdr:spPr>
        <a:xfrm>
          <a:off x="17162780" y="58449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24493</xdr:rowOff>
    </xdr:from>
    <xdr:to>
      <xdr:col>107</xdr:col>
      <xdr:colOff>50800</xdr:colOff>
      <xdr:row>36</xdr:row>
      <xdr:rowOff>146957</xdr:rowOff>
    </xdr:to>
    <xdr:cxnSp macro="">
      <xdr:nvCxnSpPr>
        <xdr:cNvPr id="455" name="直線コネクタ 454">
          <a:extLst>
            <a:ext uri="{FF2B5EF4-FFF2-40B4-BE49-F238E27FC236}">
              <a16:creationId xmlns:a16="http://schemas.microsoft.com/office/drawing/2014/main" id="{48096DD6-E3AE-4ACD-A137-8A0A4E6F7C40}"/>
            </a:ext>
          </a:extLst>
        </xdr:cNvPr>
        <xdr:cNvCxnSpPr/>
      </xdr:nvCxnSpPr>
      <xdr:spPr>
        <a:xfrm>
          <a:off x="17213580" y="5891893"/>
          <a:ext cx="774700" cy="29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19413</xdr:rowOff>
    </xdr:from>
    <xdr:to>
      <xdr:col>98</xdr:col>
      <xdr:colOff>38100</xdr:colOff>
      <xdr:row>37</xdr:row>
      <xdr:rowOff>121013</xdr:rowOff>
    </xdr:to>
    <xdr:sp macro="" textlink="">
      <xdr:nvSpPr>
        <xdr:cNvPr id="456" name="楕円 455">
          <a:extLst>
            <a:ext uri="{FF2B5EF4-FFF2-40B4-BE49-F238E27FC236}">
              <a16:creationId xmlns:a16="http://schemas.microsoft.com/office/drawing/2014/main" id="{C1E2E890-AACB-4D3F-AF57-6BEF1F36DCDE}"/>
            </a:ext>
          </a:extLst>
        </xdr:cNvPr>
        <xdr:cNvSpPr/>
      </xdr:nvSpPr>
      <xdr:spPr>
        <a:xfrm>
          <a:off x="16388080" y="62220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24493</xdr:rowOff>
    </xdr:from>
    <xdr:to>
      <xdr:col>102</xdr:col>
      <xdr:colOff>114300</xdr:colOff>
      <xdr:row>37</xdr:row>
      <xdr:rowOff>70213</xdr:rowOff>
    </xdr:to>
    <xdr:cxnSp macro="">
      <xdr:nvCxnSpPr>
        <xdr:cNvPr id="457" name="直線コネクタ 456">
          <a:extLst>
            <a:ext uri="{FF2B5EF4-FFF2-40B4-BE49-F238E27FC236}">
              <a16:creationId xmlns:a16="http://schemas.microsoft.com/office/drawing/2014/main" id="{1453C0C5-EF66-4036-A71B-4C4281A3C479}"/>
            </a:ext>
          </a:extLst>
        </xdr:cNvPr>
        <xdr:cNvCxnSpPr/>
      </xdr:nvCxnSpPr>
      <xdr:spPr>
        <a:xfrm flipV="1">
          <a:off x="16431260" y="5891893"/>
          <a:ext cx="78232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34670</xdr:rowOff>
    </xdr:from>
    <xdr:ext cx="469744" cy="259045"/>
    <xdr:sp macro="" textlink="">
      <xdr:nvSpPr>
        <xdr:cNvPr id="458" name="n_1aveValue【認定こども園・幼稚園・保育所】&#10;一人当たり面積">
          <a:extLst>
            <a:ext uri="{FF2B5EF4-FFF2-40B4-BE49-F238E27FC236}">
              <a16:creationId xmlns:a16="http://schemas.microsoft.com/office/drawing/2014/main" id="{EC80550C-7A5D-4AF3-B61A-FCC313CA94DD}"/>
            </a:ext>
          </a:extLst>
        </xdr:cNvPr>
        <xdr:cNvSpPr txBox="1"/>
      </xdr:nvSpPr>
      <xdr:spPr>
        <a:xfrm>
          <a:off x="18561127" y="640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168746</xdr:rowOff>
    </xdr:from>
    <xdr:ext cx="469744" cy="259045"/>
    <xdr:sp macro="" textlink="">
      <xdr:nvSpPr>
        <xdr:cNvPr id="459" name="n_2aveValue【認定こども園・幼稚園・保育所】&#10;一人当たり面積">
          <a:extLst>
            <a:ext uri="{FF2B5EF4-FFF2-40B4-BE49-F238E27FC236}">
              <a16:creationId xmlns:a16="http://schemas.microsoft.com/office/drawing/2014/main" id="{6CF5B8CC-0CC3-4641-B5CF-295F2A4F614A}"/>
            </a:ext>
          </a:extLst>
        </xdr:cNvPr>
        <xdr:cNvSpPr txBox="1"/>
      </xdr:nvSpPr>
      <xdr:spPr>
        <a:xfrm>
          <a:off x="17776267" y="670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92546</xdr:rowOff>
    </xdr:from>
    <xdr:ext cx="469744" cy="259045"/>
    <xdr:sp macro="" textlink="">
      <xdr:nvSpPr>
        <xdr:cNvPr id="460" name="n_3aveValue【認定こども園・幼稚園・保育所】&#10;一人当たり面積">
          <a:extLst>
            <a:ext uri="{FF2B5EF4-FFF2-40B4-BE49-F238E27FC236}">
              <a16:creationId xmlns:a16="http://schemas.microsoft.com/office/drawing/2014/main" id="{CC8FF4EA-CCD2-4E3C-A10B-C8B8C253BCD1}"/>
            </a:ext>
          </a:extLst>
        </xdr:cNvPr>
        <xdr:cNvSpPr txBox="1"/>
      </xdr:nvSpPr>
      <xdr:spPr>
        <a:xfrm>
          <a:off x="17001567" y="663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58255</xdr:rowOff>
    </xdr:from>
    <xdr:ext cx="469744" cy="259045"/>
    <xdr:sp macro="" textlink="">
      <xdr:nvSpPr>
        <xdr:cNvPr id="461" name="n_4aveValue【認定こども園・幼稚園・保育所】&#10;一人当たり面積">
          <a:extLst>
            <a:ext uri="{FF2B5EF4-FFF2-40B4-BE49-F238E27FC236}">
              <a16:creationId xmlns:a16="http://schemas.microsoft.com/office/drawing/2014/main" id="{FD582B43-EC56-4365-B786-0B9EC307E13B}"/>
            </a:ext>
          </a:extLst>
        </xdr:cNvPr>
        <xdr:cNvSpPr txBox="1"/>
      </xdr:nvSpPr>
      <xdr:spPr>
        <a:xfrm>
          <a:off x="1622686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42834</xdr:rowOff>
    </xdr:from>
    <xdr:ext cx="469744" cy="259045"/>
    <xdr:sp macro="" textlink="">
      <xdr:nvSpPr>
        <xdr:cNvPr id="462" name="n_2mainValue【認定こども園・幼稚園・保育所】&#10;一人当たり面積">
          <a:extLst>
            <a:ext uri="{FF2B5EF4-FFF2-40B4-BE49-F238E27FC236}">
              <a16:creationId xmlns:a16="http://schemas.microsoft.com/office/drawing/2014/main" id="{9E6E9BE6-C7F8-4435-8D07-46EECD20FA45}"/>
            </a:ext>
          </a:extLst>
        </xdr:cNvPr>
        <xdr:cNvSpPr txBox="1"/>
      </xdr:nvSpPr>
      <xdr:spPr>
        <a:xfrm>
          <a:off x="17776267" y="591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91820</xdr:rowOff>
    </xdr:from>
    <xdr:ext cx="469744" cy="259045"/>
    <xdr:sp macro="" textlink="">
      <xdr:nvSpPr>
        <xdr:cNvPr id="463" name="n_3mainValue【認定こども園・幼稚園・保育所】&#10;一人当たり面積">
          <a:extLst>
            <a:ext uri="{FF2B5EF4-FFF2-40B4-BE49-F238E27FC236}">
              <a16:creationId xmlns:a16="http://schemas.microsoft.com/office/drawing/2014/main" id="{651DF503-DAB8-42B2-ADA5-08B50F74344D}"/>
            </a:ext>
          </a:extLst>
        </xdr:cNvPr>
        <xdr:cNvSpPr txBox="1"/>
      </xdr:nvSpPr>
      <xdr:spPr>
        <a:xfrm>
          <a:off x="17001567" y="562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137540</xdr:rowOff>
    </xdr:from>
    <xdr:ext cx="469744" cy="259045"/>
    <xdr:sp macro="" textlink="">
      <xdr:nvSpPr>
        <xdr:cNvPr id="464" name="n_4mainValue【認定こども園・幼稚園・保育所】&#10;一人当たり面積">
          <a:extLst>
            <a:ext uri="{FF2B5EF4-FFF2-40B4-BE49-F238E27FC236}">
              <a16:creationId xmlns:a16="http://schemas.microsoft.com/office/drawing/2014/main" id="{6617022E-B9D5-4082-A2D4-391E3F93C343}"/>
            </a:ext>
          </a:extLst>
        </xdr:cNvPr>
        <xdr:cNvSpPr txBox="1"/>
      </xdr:nvSpPr>
      <xdr:spPr>
        <a:xfrm>
          <a:off x="16226867" y="600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5" name="正方形/長方形 464">
          <a:extLst>
            <a:ext uri="{FF2B5EF4-FFF2-40B4-BE49-F238E27FC236}">
              <a16:creationId xmlns:a16="http://schemas.microsoft.com/office/drawing/2014/main" id="{EFCDA9AD-8845-450C-9A16-C100E998535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6" name="正方形/長方形 465">
          <a:extLst>
            <a:ext uri="{FF2B5EF4-FFF2-40B4-BE49-F238E27FC236}">
              <a16:creationId xmlns:a16="http://schemas.microsoft.com/office/drawing/2014/main" id="{DD8A99AF-B7F7-4342-9ABF-3CEB02CF41D5}"/>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7" name="正方形/長方形 466">
          <a:extLst>
            <a:ext uri="{FF2B5EF4-FFF2-40B4-BE49-F238E27FC236}">
              <a16:creationId xmlns:a16="http://schemas.microsoft.com/office/drawing/2014/main" id="{0F6EE84A-431B-4043-8ABC-F8E2CBD345D4}"/>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8" name="正方形/長方形 467">
          <a:extLst>
            <a:ext uri="{FF2B5EF4-FFF2-40B4-BE49-F238E27FC236}">
              <a16:creationId xmlns:a16="http://schemas.microsoft.com/office/drawing/2014/main" id="{355401E7-9466-4EAD-B968-2798A16ED982}"/>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9" name="正方形/長方形 468">
          <a:extLst>
            <a:ext uri="{FF2B5EF4-FFF2-40B4-BE49-F238E27FC236}">
              <a16:creationId xmlns:a16="http://schemas.microsoft.com/office/drawing/2014/main" id="{53D2C608-512E-4342-98F6-24DBE3C060D8}"/>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0" name="正方形/長方形 469">
          <a:extLst>
            <a:ext uri="{FF2B5EF4-FFF2-40B4-BE49-F238E27FC236}">
              <a16:creationId xmlns:a16="http://schemas.microsoft.com/office/drawing/2014/main" id="{96DA2CD0-E8A1-4C68-97DE-1B4CC72EED71}"/>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1" name="正方形/長方形 470">
          <a:extLst>
            <a:ext uri="{FF2B5EF4-FFF2-40B4-BE49-F238E27FC236}">
              <a16:creationId xmlns:a16="http://schemas.microsoft.com/office/drawing/2014/main" id="{6169B37D-98B9-4F2C-92C7-E605C94CF723}"/>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a:extLst>
            <a:ext uri="{FF2B5EF4-FFF2-40B4-BE49-F238E27FC236}">
              <a16:creationId xmlns:a16="http://schemas.microsoft.com/office/drawing/2014/main" id="{142E7381-93A1-4AF1-AE67-E62C80173345}"/>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3" name="テキスト ボックス 472">
          <a:extLst>
            <a:ext uri="{FF2B5EF4-FFF2-40B4-BE49-F238E27FC236}">
              <a16:creationId xmlns:a16="http://schemas.microsoft.com/office/drawing/2014/main" id="{28E48860-09C2-4CE6-8F40-D9939EB8873B}"/>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a:extLst>
            <a:ext uri="{FF2B5EF4-FFF2-40B4-BE49-F238E27FC236}">
              <a16:creationId xmlns:a16="http://schemas.microsoft.com/office/drawing/2014/main" id="{C94D0B6F-1F63-42CE-90DA-A6B5BF7C4E24}"/>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5" name="テキスト ボックス 474">
          <a:extLst>
            <a:ext uri="{FF2B5EF4-FFF2-40B4-BE49-F238E27FC236}">
              <a16:creationId xmlns:a16="http://schemas.microsoft.com/office/drawing/2014/main" id="{47D5A4C3-806D-43E0-B0AF-4CD315C50A7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6" name="直線コネクタ 475">
          <a:extLst>
            <a:ext uri="{FF2B5EF4-FFF2-40B4-BE49-F238E27FC236}">
              <a16:creationId xmlns:a16="http://schemas.microsoft.com/office/drawing/2014/main" id="{BDEF7E75-9DEF-4BEF-9878-85732654F421}"/>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7" name="テキスト ボックス 476">
          <a:extLst>
            <a:ext uri="{FF2B5EF4-FFF2-40B4-BE49-F238E27FC236}">
              <a16:creationId xmlns:a16="http://schemas.microsoft.com/office/drawing/2014/main" id="{CA5CC1E6-C7D4-4D29-B421-7CB0D14B091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8" name="直線コネクタ 477">
          <a:extLst>
            <a:ext uri="{FF2B5EF4-FFF2-40B4-BE49-F238E27FC236}">
              <a16:creationId xmlns:a16="http://schemas.microsoft.com/office/drawing/2014/main" id="{67515CF2-3DB5-4A05-A6BE-E0B193152269}"/>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9" name="テキスト ボックス 478">
          <a:extLst>
            <a:ext uri="{FF2B5EF4-FFF2-40B4-BE49-F238E27FC236}">
              <a16:creationId xmlns:a16="http://schemas.microsoft.com/office/drawing/2014/main" id="{231F22C5-D6A7-4453-B2FE-1D66F40056B8}"/>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0" name="直線コネクタ 479">
          <a:extLst>
            <a:ext uri="{FF2B5EF4-FFF2-40B4-BE49-F238E27FC236}">
              <a16:creationId xmlns:a16="http://schemas.microsoft.com/office/drawing/2014/main" id="{5E491F2B-7B59-43C5-919D-62D49668C36C}"/>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1" name="テキスト ボックス 480">
          <a:extLst>
            <a:ext uri="{FF2B5EF4-FFF2-40B4-BE49-F238E27FC236}">
              <a16:creationId xmlns:a16="http://schemas.microsoft.com/office/drawing/2014/main" id="{A66AAB1B-587C-4B5D-B186-9F81C6A24968}"/>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2" name="直線コネクタ 481">
          <a:extLst>
            <a:ext uri="{FF2B5EF4-FFF2-40B4-BE49-F238E27FC236}">
              <a16:creationId xmlns:a16="http://schemas.microsoft.com/office/drawing/2014/main" id="{5CD53B46-6B99-4674-8C2B-42B22608927F}"/>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3" name="テキスト ボックス 482">
          <a:extLst>
            <a:ext uri="{FF2B5EF4-FFF2-40B4-BE49-F238E27FC236}">
              <a16:creationId xmlns:a16="http://schemas.microsoft.com/office/drawing/2014/main" id="{87103CE0-1813-4C0F-BECC-6DA7378DDD69}"/>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4" name="直線コネクタ 483">
          <a:extLst>
            <a:ext uri="{FF2B5EF4-FFF2-40B4-BE49-F238E27FC236}">
              <a16:creationId xmlns:a16="http://schemas.microsoft.com/office/drawing/2014/main" id="{30CE0189-5452-4730-9920-7B97BA4C6EC1}"/>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5" name="テキスト ボックス 484">
          <a:extLst>
            <a:ext uri="{FF2B5EF4-FFF2-40B4-BE49-F238E27FC236}">
              <a16:creationId xmlns:a16="http://schemas.microsoft.com/office/drawing/2014/main" id="{4D8CB0AE-A1A6-4DC4-A733-7919410E73FA}"/>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a:extLst>
            <a:ext uri="{FF2B5EF4-FFF2-40B4-BE49-F238E27FC236}">
              <a16:creationId xmlns:a16="http://schemas.microsoft.com/office/drawing/2014/main" id="{B370C0E6-44C6-4D3D-9D75-736FF4BFDB41}"/>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7" name="テキスト ボックス 486">
          <a:extLst>
            <a:ext uri="{FF2B5EF4-FFF2-40B4-BE49-F238E27FC236}">
              <a16:creationId xmlns:a16="http://schemas.microsoft.com/office/drawing/2014/main" id="{920BF221-6CF4-4BB6-851A-AE7B3C305ACD}"/>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学校施設】&#10;有形固定資産減価償却率グラフ枠">
          <a:extLst>
            <a:ext uri="{FF2B5EF4-FFF2-40B4-BE49-F238E27FC236}">
              <a16:creationId xmlns:a16="http://schemas.microsoft.com/office/drawing/2014/main" id="{9BF07010-8CD1-45B4-ABD2-08C051C93A4A}"/>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489" name="直線コネクタ 488">
          <a:extLst>
            <a:ext uri="{FF2B5EF4-FFF2-40B4-BE49-F238E27FC236}">
              <a16:creationId xmlns:a16="http://schemas.microsoft.com/office/drawing/2014/main" id="{05F83E7A-D739-423A-894D-032A64A2E7A8}"/>
            </a:ext>
          </a:extLst>
        </xdr:cNvPr>
        <xdr:cNvCxnSpPr/>
      </xdr:nvCxnSpPr>
      <xdr:spPr>
        <a:xfrm flipV="1">
          <a:off x="14375764" y="93878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490" name="【学校施設】&#10;有形固定資産減価償却率最小値テキスト">
          <a:extLst>
            <a:ext uri="{FF2B5EF4-FFF2-40B4-BE49-F238E27FC236}">
              <a16:creationId xmlns:a16="http://schemas.microsoft.com/office/drawing/2014/main" id="{A5BCF3C6-6939-4EBE-B270-01D7FA77FC0D}"/>
            </a:ext>
          </a:extLst>
        </xdr:cNvPr>
        <xdr:cNvSpPr txBox="1"/>
      </xdr:nvSpPr>
      <xdr:spPr>
        <a:xfrm>
          <a:off x="144145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491" name="直線コネクタ 490">
          <a:extLst>
            <a:ext uri="{FF2B5EF4-FFF2-40B4-BE49-F238E27FC236}">
              <a16:creationId xmlns:a16="http://schemas.microsoft.com/office/drawing/2014/main" id="{8A96BC2F-25DA-478A-AA2D-AC9EF9C8000D}"/>
            </a:ext>
          </a:extLst>
        </xdr:cNvPr>
        <xdr:cNvCxnSpPr/>
      </xdr:nvCxnSpPr>
      <xdr:spPr>
        <a:xfrm>
          <a:off x="14287500" y="10797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492" name="【学校施設】&#10;有形固定資産減価償却率最大値テキスト">
          <a:extLst>
            <a:ext uri="{FF2B5EF4-FFF2-40B4-BE49-F238E27FC236}">
              <a16:creationId xmlns:a16="http://schemas.microsoft.com/office/drawing/2014/main" id="{0091EB37-250F-43B4-BB3D-B0ACBB514E9A}"/>
            </a:ext>
          </a:extLst>
        </xdr:cNvPr>
        <xdr:cNvSpPr txBox="1"/>
      </xdr:nvSpPr>
      <xdr:spPr>
        <a:xfrm>
          <a:off x="14414500" y="916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493" name="直線コネクタ 492">
          <a:extLst>
            <a:ext uri="{FF2B5EF4-FFF2-40B4-BE49-F238E27FC236}">
              <a16:creationId xmlns:a16="http://schemas.microsoft.com/office/drawing/2014/main" id="{DFA023D3-3050-4A58-8365-3E5825D2F7E2}"/>
            </a:ext>
          </a:extLst>
        </xdr:cNvPr>
        <xdr:cNvCxnSpPr/>
      </xdr:nvCxnSpPr>
      <xdr:spPr>
        <a:xfrm>
          <a:off x="1428750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494" name="【学校施設】&#10;有形固定資産減価償却率平均値テキスト">
          <a:extLst>
            <a:ext uri="{FF2B5EF4-FFF2-40B4-BE49-F238E27FC236}">
              <a16:creationId xmlns:a16="http://schemas.microsoft.com/office/drawing/2014/main" id="{2B90EBD5-FFEB-4BF1-985D-6599BEA57213}"/>
            </a:ext>
          </a:extLst>
        </xdr:cNvPr>
        <xdr:cNvSpPr txBox="1"/>
      </xdr:nvSpPr>
      <xdr:spPr>
        <a:xfrm>
          <a:off x="14414500" y="10058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495" name="フローチャート: 判断 494">
          <a:extLst>
            <a:ext uri="{FF2B5EF4-FFF2-40B4-BE49-F238E27FC236}">
              <a16:creationId xmlns:a16="http://schemas.microsoft.com/office/drawing/2014/main" id="{4F58B7CC-DF9E-44F1-8A79-9BE90FCBEA6F}"/>
            </a:ext>
          </a:extLst>
        </xdr:cNvPr>
        <xdr:cNvSpPr/>
      </xdr:nvSpPr>
      <xdr:spPr>
        <a:xfrm>
          <a:off x="14325600" y="100799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96" name="フローチャート: 判断 495">
          <a:extLst>
            <a:ext uri="{FF2B5EF4-FFF2-40B4-BE49-F238E27FC236}">
              <a16:creationId xmlns:a16="http://schemas.microsoft.com/office/drawing/2014/main" id="{00D42811-F53A-4203-9DC2-9EF7C74A2BEA}"/>
            </a:ext>
          </a:extLst>
        </xdr:cNvPr>
        <xdr:cNvSpPr/>
      </xdr:nvSpPr>
      <xdr:spPr>
        <a:xfrm>
          <a:off x="1357884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497" name="フローチャート: 判断 496">
          <a:extLst>
            <a:ext uri="{FF2B5EF4-FFF2-40B4-BE49-F238E27FC236}">
              <a16:creationId xmlns:a16="http://schemas.microsoft.com/office/drawing/2014/main" id="{C2C6B24B-ADB1-492D-BAC5-F027E02047D1}"/>
            </a:ext>
          </a:extLst>
        </xdr:cNvPr>
        <xdr:cNvSpPr/>
      </xdr:nvSpPr>
      <xdr:spPr>
        <a:xfrm>
          <a:off x="1280414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498" name="フローチャート: 判断 497">
          <a:extLst>
            <a:ext uri="{FF2B5EF4-FFF2-40B4-BE49-F238E27FC236}">
              <a16:creationId xmlns:a16="http://schemas.microsoft.com/office/drawing/2014/main" id="{36A43340-A84A-4477-9305-479F9160B679}"/>
            </a:ext>
          </a:extLst>
        </xdr:cNvPr>
        <xdr:cNvSpPr/>
      </xdr:nvSpPr>
      <xdr:spPr>
        <a:xfrm>
          <a:off x="12029440" y="10053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499" name="フローチャート: 判断 498">
          <a:extLst>
            <a:ext uri="{FF2B5EF4-FFF2-40B4-BE49-F238E27FC236}">
              <a16:creationId xmlns:a16="http://schemas.microsoft.com/office/drawing/2014/main" id="{2E0FA26A-5534-47EF-971B-EBF974228917}"/>
            </a:ext>
          </a:extLst>
        </xdr:cNvPr>
        <xdr:cNvSpPr/>
      </xdr:nvSpPr>
      <xdr:spPr>
        <a:xfrm>
          <a:off x="1123188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BC6CF6C0-1467-4A97-80B2-E333842A1E07}"/>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9148731A-8A00-448F-9C8B-1F276E355277}"/>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CA52F186-3C8A-49BD-BBFB-1B67D5CF2142}"/>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EDB755A8-E483-490C-AD74-BE81C29254EC}"/>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418116BD-59B4-47CD-A48C-BA7331B45ED3}"/>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122555</xdr:rowOff>
    </xdr:from>
    <xdr:to>
      <xdr:col>76</xdr:col>
      <xdr:colOff>165100</xdr:colOff>
      <xdr:row>59</xdr:row>
      <xdr:rowOff>52705</xdr:rowOff>
    </xdr:to>
    <xdr:sp macro="" textlink="">
      <xdr:nvSpPr>
        <xdr:cNvPr id="505" name="楕円 504">
          <a:extLst>
            <a:ext uri="{FF2B5EF4-FFF2-40B4-BE49-F238E27FC236}">
              <a16:creationId xmlns:a16="http://schemas.microsoft.com/office/drawing/2014/main" id="{DB74295C-2C4F-425C-80CF-D72E241C069B}"/>
            </a:ext>
          </a:extLst>
        </xdr:cNvPr>
        <xdr:cNvSpPr/>
      </xdr:nvSpPr>
      <xdr:spPr>
        <a:xfrm>
          <a:off x="12804140" y="9845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506" name="楕円 505">
          <a:extLst>
            <a:ext uri="{FF2B5EF4-FFF2-40B4-BE49-F238E27FC236}">
              <a16:creationId xmlns:a16="http://schemas.microsoft.com/office/drawing/2014/main" id="{60A0DC52-0F12-4F4B-B400-02AEA5985424}"/>
            </a:ext>
          </a:extLst>
        </xdr:cNvPr>
        <xdr:cNvSpPr/>
      </xdr:nvSpPr>
      <xdr:spPr>
        <a:xfrm>
          <a:off x="12029440" y="98056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133350</xdr:rowOff>
    </xdr:from>
    <xdr:to>
      <xdr:col>76</xdr:col>
      <xdr:colOff>114300</xdr:colOff>
      <xdr:row>59</xdr:row>
      <xdr:rowOff>1905</xdr:rowOff>
    </xdr:to>
    <xdr:cxnSp macro="">
      <xdr:nvCxnSpPr>
        <xdr:cNvPr id="507" name="直線コネクタ 506">
          <a:extLst>
            <a:ext uri="{FF2B5EF4-FFF2-40B4-BE49-F238E27FC236}">
              <a16:creationId xmlns:a16="http://schemas.microsoft.com/office/drawing/2014/main" id="{9E82EF03-17DC-404A-914E-ED0350A7C8F7}"/>
            </a:ext>
          </a:extLst>
        </xdr:cNvPr>
        <xdr:cNvCxnSpPr/>
      </xdr:nvCxnSpPr>
      <xdr:spPr>
        <a:xfrm>
          <a:off x="12072620" y="9856470"/>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40640</xdr:rowOff>
    </xdr:from>
    <xdr:to>
      <xdr:col>67</xdr:col>
      <xdr:colOff>101600</xdr:colOff>
      <xdr:row>58</xdr:row>
      <xdr:rowOff>142240</xdr:rowOff>
    </xdr:to>
    <xdr:sp macro="" textlink="">
      <xdr:nvSpPr>
        <xdr:cNvPr id="508" name="楕円 507">
          <a:extLst>
            <a:ext uri="{FF2B5EF4-FFF2-40B4-BE49-F238E27FC236}">
              <a16:creationId xmlns:a16="http://schemas.microsoft.com/office/drawing/2014/main" id="{D947CB07-29BA-4F87-95BD-C70F2D581FD9}"/>
            </a:ext>
          </a:extLst>
        </xdr:cNvPr>
        <xdr:cNvSpPr/>
      </xdr:nvSpPr>
      <xdr:spPr>
        <a:xfrm>
          <a:off x="1123188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91440</xdr:rowOff>
    </xdr:from>
    <xdr:to>
      <xdr:col>71</xdr:col>
      <xdr:colOff>177800</xdr:colOff>
      <xdr:row>58</xdr:row>
      <xdr:rowOff>133350</xdr:rowOff>
    </xdr:to>
    <xdr:cxnSp macro="">
      <xdr:nvCxnSpPr>
        <xdr:cNvPr id="509" name="直線コネクタ 508">
          <a:extLst>
            <a:ext uri="{FF2B5EF4-FFF2-40B4-BE49-F238E27FC236}">
              <a16:creationId xmlns:a16="http://schemas.microsoft.com/office/drawing/2014/main" id="{0ECA9F39-716E-4643-8016-185E0AB961A7}"/>
            </a:ext>
          </a:extLst>
        </xdr:cNvPr>
        <xdr:cNvCxnSpPr/>
      </xdr:nvCxnSpPr>
      <xdr:spPr>
        <a:xfrm>
          <a:off x="11282680" y="981456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510" name="n_1aveValue【学校施設】&#10;有形固定資産減価償却率">
          <a:extLst>
            <a:ext uri="{FF2B5EF4-FFF2-40B4-BE49-F238E27FC236}">
              <a16:creationId xmlns:a16="http://schemas.microsoft.com/office/drawing/2014/main" id="{97A9D702-8E51-4BEE-987F-6844ED04CFAE}"/>
            </a:ext>
          </a:extLst>
        </xdr:cNvPr>
        <xdr:cNvSpPr txBox="1"/>
      </xdr:nvSpPr>
      <xdr:spPr>
        <a:xfrm>
          <a:off x="134372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11" name="n_2aveValue【学校施設】&#10;有形固定資産減価償却率">
          <a:extLst>
            <a:ext uri="{FF2B5EF4-FFF2-40B4-BE49-F238E27FC236}">
              <a16:creationId xmlns:a16="http://schemas.microsoft.com/office/drawing/2014/main" id="{E4DF63FA-4038-45D5-B21D-65C412038990}"/>
            </a:ext>
          </a:extLst>
        </xdr:cNvPr>
        <xdr:cNvSpPr txBox="1"/>
      </xdr:nvSpPr>
      <xdr:spPr>
        <a:xfrm>
          <a:off x="12675244" y="1017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12" name="n_3aveValue【学校施設】&#10;有形固定資産減価償却率">
          <a:extLst>
            <a:ext uri="{FF2B5EF4-FFF2-40B4-BE49-F238E27FC236}">
              <a16:creationId xmlns:a16="http://schemas.microsoft.com/office/drawing/2014/main" id="{0C47CB95-DFA4-425D-B18D-29CE9624618D}"/>
            </a:ext>
          </a:extLst>
        </xdr:cNvPr>
        <xdr:cNvSpPr txBox="1"/>
      </xdr:nvSpPr>
      <xdr:spPr>
        <a:xfrm>
          <a:off x="1190054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513" name="n_4aveValue【学校施設】&#10;有形固定資産減価償却率">
          <a:extLst>
            <a:ext uri="{FF2B5EF4-FFF2-40B4-BE49-F238E27FC236}">
              <a16:creationId xmlns:a16="http://schemas.microsoft.com/office/drawing/2014/main" id="{72D885CA-B0CB-4C71-8F75-AAAB933C8DAC}"/>
            </a:ext>
          </a:extLst>
        </xdr:cNvPr>
        <xdr:cNvSpPr txBox="1"/>
      </xdr:nvSpPr>
      <xdr:spPr>
        <a:xfrm>
          <a:off x="1110298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69232</xdr:rowOff>
    </xdr:from>
    <xdr:ext cx="405111" cy="259045"/>
    <xdr:sp macro="" textlink="">
      <xdr:nvSpPr>
        <xdr:cNvPr id="514" name="n_2mainValue【学校施設】&#10;有形固定資産減価償却率">
          <a:extLst>
            <a:ext uri="{FF2B5EF4-FFF2-40B4-BE49-F238E27FC236}">
              <a16:creationId xmlns:a16="http://schemas.microsoft.com/office/drawing/2014/main" id="{A51A6365-DAE5-4880-A4D9-204D2A8B6EA5}"/>
            </a:ext>
          </a:extLst>
        </xdr:cNvPr>
        <xdr:cNvSpPr txBox="1"/>
      </xdr:nvSpPr>
      <xdr:spPr>
        <a:xfrm>
          <a:off x="12675244" y="962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515" name="n_3mainValue【学校施設】&#10;有形固定資産減価償却率">
          <a:extLst>
            <a:ext uri="{FF2B5EF4-FFF2-40B4-BE49-F238E27FC236}">
              <a16:creationId xmlns:a16="http://schemas.microsoft.com/office/drawing/2014/main" id="{1A8E762D-B507-49A9-A2A0-1F2E009259DB}"/>
            </a:ext>
          </a:extLst>
        </xdr:cNvPr>
        <xdr:cNvSpPr txBox="1"/>
      </xdr:nvSpPr>
      <xdr:spPr>
        <a:xfrm>
          <a:off x="119005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516" name="n_4mainValue【学校施設】&#10;有形固定資産減価償却率">
          <a:extLst>
            <a:ext uri="{FF2B5EF4-FFF2-40B4-BE49-F238E27FC236}">
              <a16:creationId xmlns:a16="http://schemas.microsoft.com/office/drawing/2014/main" id="{487DCD82-EE59-4219-99DA-53D6638123A3}"/>
            </a:ext>
          </a:extLst>
        </xdr:cNvPr>
        <xdr:cNvSpPr txBox="1"/>
      </xdr:nvSpPr>
      <xdr:spPr>
        <a:xfrm>
          <a:off x="1110298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a:extLst>
            <a:ext uri="{FF2B5EF4-FFF2-40B4-BE49-F238E27FC236}">
              <a16:creationId xmlns:a16="http://schemas.microsoft.com/office/drawing/2014/main" id="{97DE7149-D5DF-4868-BA3F-8988ABC61B8A}"/>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a:extLst>
            <a:ext uri="{FF2B5EF4-FFF2-40B4-BE49-F238E27FC236}">
              <a16:creationId xmlns:a16="http://schemas.microsoft.com/office/drawing/2014/main" id="{723969B4-09FB-4C16-BD43-D01297CD8861}"/>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a:extLst>
            <a:ext uri="{FF2B5EF4-FFF2-40B4-BE49-F238E27FC236}">
              <a16:creationId xmlns:a16="http://schemas.microsoft.com/office/drawing/2014/main" id="{65AE6C19-70EE-4729-A021-2CBADF6D1FB6}"/>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a:extLst>
            <a:ext uri="{FF2B5EF4-FFF2-40B4-BE49-F238E27FC236}">
              <a16:creationId xmlns:a16="http://schemas.microsoft.com/office/drawing/2014/main" id="{F63E5BD0-4D36-4646-9092-C9F26A6533CA}"/>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a:extLst>
            <a:ext uri="{FF2B5EF4-FFF2-40B4-BE49-F238E27FC236}">
              <a16:creationId xmlns:a16="http://schemas.microsoft.com/office/drawing/2014/main" id="{F4D7C927-7409-4CDE-AE15-DD2078F0B1DD}"/>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a:extLst>
            <a:ext uri="{FF2B5EF4-FFF2-40B4-BE49-F238E27FC236}">
              <a16:creationId xmlns:a16="http://schemas.microsoft.com/office/drawing/2014/main" id="{BB6F2C3C-5FE9-4E2C-B483-044FE470911A}"/>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a:extLst>
            <a:ext uri="{FF2B5EF4-FFF2-40B4-BE49-F238E27FC236}">
              <a16:creationId xmlns:a16="http://schemas.microsoft.com/office/drawing/2014/main" id="{D7C07324-946D-44EC-B681-98BCE7DAFA52}"/>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a:extLst>
            <a:ext uri="{FF2B5EF4-FFF2-40B4-BE49-F238E27FC236}">
              <a16:creationId xmlns:a16="http://schemas.microsoft.com/office/drawing/2014/main" id="{5AB880CB-6AFF-400D-8BA1-2AEECC193188}"/>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a:extLst>
            <a:ext uri="{FF2B5EF4-FFF2-40B4-BE49-F238E27FC236}">
              <a16:creationId xmlns:a16="http://schemas.microsoft.com/office/drawing/2014/main" id="{9BF36E39-13A5-4C60-A4F8-7E93C76F23C5}"/>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a:extLst>
            <a:ext uri="{FF2B5EF4-FFF2-40B4-BE49-F238E27FC236}">
              <a16:creationId xmlns:a16="http://schemas.microsoft.com/office/drawing/2014/main" id="{6DE49856-FEE1-4DF8-B05F-59F9601DC08D}"/>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7" name="直線コネクタ 526">
          <a:extLst>
            <a:ext uri="{FF2B5EF4-FFF2-40B4-BE49-F238E27FC236}">
              <a16:creationId xmlns:a16="http://schemas.microsoft.com/office/drawing/2014/main" id="{D83F746B-458E-4C12-BDB3-79F8B19D5CF8}"/>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8" name="テキスト ボックス 527">
          <a:extLst>
            <a:ext uri="{FF2B5EF4-FFF2-40B4-BE49-F238E27FC236}">
              <a16:creationId xmlns:a16="http://schemas.microsoft.com/office/drawing/2014/main" id="{4BFEE4EA-276B-4C8A-ACA1-00C4FE880072}"/>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9" name="直線コネクタ 528">
          <a:extLst>
            <a:ext uri="{FF2B5EF4-FFF2-40B4-BE49-F238E27FC236}">
              <a16:creationId xmlns:a16="http://schemas.microsoft.com/office/drawing/2014/main" id="{953D34A1-00E5-4859-886B-D1D44DFF6463}"/>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0" name="テキスト ボックス 529">
          <a:extLst>
            <a:ext uri="{FF2B5EF4-FFF2-40B4-BE49-F238E27FC236}">
              <a16:creationId xmlns:a16="http://schemas.microsoft.com/office/drawing/2014/main" id="{084A343D-F817-46F3-A4A2-9D28DE6CEB2C}"/>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1" name="直線コネクタ 530">
          <a:extLst>
            <a:ext uri="{FF2B5EF4-FFF2-40B4-BE49-F238E27FC236}">
              <a16:creationId xmlns:a16="http://schemas.microsoft.com/office/drawing/2014/main" id="{A505ABFD-071F-4E2B-9089-82E126CD1E28}"/>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2" name="テキスト ボックス 531">
          <a:extLst>
            <a:ext uri="{FF2B5EF4-FFF2-40B4-BE49-F238E27FC236}">
              <a16:creationId xmlns:a16="http://schemas.microsoft.com/office/drawing/2014/main" id="{E570C354-126E-4A6A-98B5-D6B70E67EF5D}"/>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3" name="直線コネクタ 532">
          <a:extLst>
            <a:ext uri="{FF2B5EF4-FFF2-40B4-BE49-F238E27FC236}">
              <a16:creationId xmlns:a16="http://schemas.microsoft.com/office/drawing/2014/main" id="{F67A8A4C-6EAE-42AB-933B-7EE8BF411282}"/>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4" name="テキスト ボックス 533">
          <a:extLst>
            <a:ext uri="{FF2B5EF4-FFF2-40B4-BE49-F238E27FC236}">
              <a16:creationId xmlns:a16="http://schemas.microsoft.com/office/drawing/2014/main" id="{8D241BDD-5EF7-4BB7-8352-D9FF3D027C3F}"/>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5" name="直線コネクタ 534">
          <a:extLst>
            <a:ext uri="{FF2B5EF4-FFF2-40B4-BE49-F238E27FC236}">
              <a16:creationId xmlns:a16="http://schemas.microsoft.com/office/drawing/2014/main" id="{589DB34D-A79D-454E-94F8-0F5207F1E1C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6" name="テキスト ボックス 535">
          <a:extLst>
            <a:ext uri="{FF2B5EF4-FFF2-40B4-BE49-F238E27FC236}">
              <a16:creationId xmlns:a16="http://schemas.microsoft.com/office/drawing/2014/main" id="{2D90B8CF-DA18-410D-BD9B-186320CB95AC}"/>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7" name="直線コネクタ 536">
          <a:extLst>
            <a:ext uri="{FF2B5EF4-FFF2-40B4-BE49-F238E27FC236}">
              <a16:creationId xmlns:a16="http://schemas.microsoft.com/office/drawing/2014/main" id="{EE9C37A3-C408-4208-B1B2-66464165F873}"/>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38" name="テキスト ボックス 537">
          <a:extLst>
            <a:ext uri="{FF2B5EF4-FFF2-40B4-BE49-F238E27FC236}">
              <a16:creationId xmlns:a16="http://schemas.microsoft.com/office/drawing/2014/main" id="{046041DF-F835-498F-A82D-01DD131DACC3}"/>
            </a:ext>
          </a:extLst>
        </xdr:cNvPr>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a:extLst>
            <a:ext uri="{FF2B5EF4-FFF2-40B4-BE49-F238E27FC236}">
              <a16:creationId xmlns:a16="http://schemas.microsoft.com/office/drawing/2014/main" id="{1E81D4BA-9FC0-4D2F-84FF-987C6145B953}"/>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a:extLst>
            <a:ext uri="{FF2B5EF4-FFF2-40B4-BE49-F238E27FC236}">
              <a16:creationId xmlns:a16="http://schemas.microsoft.com/office/drawing/2014/main" id="{BE7BD419-C5C6-4171-8F15-FFB9AB61E58E}"/>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a:extLst>
            <a:ext uri="{FF2B5EF4-FFF2-40B4-BE49-F238E27FC236}">
              <a16:creationId xmlns:a16="http://schemas.microsoft.com/office/drawing/2014/main" id="{25F03A20-4CBA-4967-8776-7EE34B383935}"/>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542" name="直線コネクタ 541">
          <a:extLst>
            <a:ext uri="{FF2B5EF4-FFF2-40B4-BE49-F238E27FC236}">
              <a16:creationId xmlns:a16="http://schemas.microsoft.com/office/drawing/2014/main" id="{6AC96C17-FCA1-45F5-82A5-7C3F6F0A4E16}"/>
            </a:ext>
          </a:extLst>
        </xdr:cNvPr>
        <xdr:cNvCxnSpPr/>
      </xdr:nvCxnSpPr>
      <xdr:spPr>
        <a:xfrm flipV="1">
          <a:off x="19509104" y="9214376"/>
          <a:ext cx="0" cy="153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543" name="【学校施設】&#10;一人当たり面積最小値テキスト">
          <a:extLst>
            <a:ext uri="{FF2B5EF4-FFF2-40B4-BE49-F238E27FC236}">
              <a16:creationId xmlns:a16="http://schemas.microsoft.com/office/drawing/2014/main" id="{D36D6465-DAC1-4626-9938-5BA56BCCCD8A}"/>
            </a:ext>
          </a:extLst>
        </xdr:cNvPr>
        <xdr:cNvSpPr txBox="1"/>
      </xdr:nvSpPr>
      <xdr:spPr>
        <a:xfrm>
          <a:off x="19547840" y="1075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544" name="直線コネクタ 543">
          <a:extLst>
            <a:ext uri="{FF2B5EF4-FFF2-40B4-BE49-F238E27FC236}">
              <a16:creationId xmlns:a16="http://schemas.microsoft.com/office/drawing/2014/main" id="{97056EFA-6077-4C2F-B17D-2663E6EBD48B}"/>
            </a:ext>
          </a:extLst>
        </xdr:cNvPr>
        <xdr:cNvCxnSpPr/>
      </xdr:nvCxnSpPr>
      <xdr:spPr>
        <a:xfrm>
          <a:off x="19443700" y="10748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545" name="【学校施設】&#10;一人当たり面積最大値テキスト">
          <a:extLst>
            <a:ext uri="{FF2B5EF4-FFF2-40B4-BE49-F238E27FC236}">
              <a16:creationId xmlns:a16="http://schemas.microsoft.com/office/drawing/2014/main" id="{B9D0D3D7-C2BA-4318-917B-777109BF0B8D}"/>
            </a:ext>
          </a:extLst>
        </xdr:cNvPr>
        <xdr:cNvSpPr txBox="1"/>
      </xdr:nvSpPr>
      <xdr:spPr>
        <a:xfrm>
          <a:off x="19547840" y="899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546" name="直線コネクタ 545">
          <a:extLst>
            <a:ext uri="{FF2B5EF4-FFF2-40B4-BE49-F238E27FC236}">
              <a16:creationId xmlns:a16="http://schemas.microsoft.com/office/drawing/2014/main" id="{515CA2F2-4E1A-47FC-B8E0-290632A8E9F8}"/>
            </a:ext>
          </a:extLst>
        </xdr:cNvPr>
        <xdr:cNvCxnSpPr/>
      </xdr:nvCxnSpPr>
      <xdr:spPr>
        <a:xfrm>
          <a:off x="19443700" y="92143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25762</xdr:rowOff>
    </xdr:from>
    <xdr:ext cx="469744" cy="259045"/>
    <xdr:sp macro="" textlink="">
      <xdr:nvSpPr>
        <xdr:cNvPr id="547" name="【学校施設】&#10;一人当たり面積平均値テキスト">
          <a:extLst>
            <a:ext uri="{FF2B5EF4-FFF2-40B4-BE49-F238E27FC236}">
              <a16:creationId xmlns:a16="http://schemas.microsoft.com/office/drawing/2014/main" id="{8F8A7138-67E2-4BDC-9C4D-8E60C6CD5584}"/>
            </a:ext>
          </a:extLst>
        </xdr:cNvPr>
        <xdr:cNvSpPr txBox="1"/>
      </xdr:nvSpPr>
      <xdr:spPr>
        <a:xfrm>
          <a:off x="19547840" y="10251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548" name="フローチャート: 判断 547">
          <a:extLst>
            <a:ext uri="{FF2B5EF4-FFF2-40B4-BE49-F238E27FC236}">
              <a16:creationId xmlns:a16="http://schemas.microsoft.com/office/drawing/2014/main" id="{0117937D-70F4-4909-B71B-AF08D417DDF4}"/>
            </a:ext>
          </a:extLst>
        </xdr:cNvPr>
        <xdr:cNvSpPr/>
      </xdr:nvSpPr>
      <xdr:spPr>
        <a:xfrm>
          <a:off x="19458940" y="1027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11738</xdr:rowOff>
    </xdr:from>
    <xdr:to>
      <xdr:col>112</xdr:col>
      <xdr:colOff>38100</xdr:colOff>
      <xdr:row>61</xdr:row>
      <xdr:rowOff>113338</xdr:rowOff>
    </xdr:to>
    <xdr:sp macro="" textlink="">
      <xdr:nvSpPr>
        <xdr:cNvPr id="549" name="フローチャート: 判断 548">
          <a:extLst>
            <a:ext uri="{FF2B5EF4-FFF2-40B4-BE49-F238E27FC236}">
              <a16:creationId xmlns:a16="http://schemas.microsoft.com/office/drawing/2014/main" id="{E418D495-E332-4103-B4C4-2A0FB383F745}"/>
            </a:ext>
          </a:extLst>
        </xdr:cNvPr>
        <xdr:cNvSpPr/>
      </xdr:nvSpPr>
      <xdr:spPr>
        <a:xfrm>
          <a:off x="18735040" y="102377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163268</xdr:rowOff>
    </xdr:from>
    <xdr:to>
      <xdr:col>107</xdr:col>
      <xdr:colOff>101600</xdr:colOff>
      <xdr:row>61</xdr:row>
      <xdr:rowOff>93418</xdr:rowOff>
    </xdr:to>
    <xdr:sp macro="" textlink="">
      <xdr:nvSpPr>
        <xdr:cNvPr id="550" name="フローチャート: 判断 549">
          <a:extLst>
            <a:ext uri="{FF2B5EF4-FFF2-40B4-BE49-F238E27FC236}">
              <a16:creationId xmlns:a16="http://schemas.microsoft.com/office/drawing/2014/main" id="{1C195AD3-96F4-44F1-A32A-BE9D7A900E28}"/>
            </a:ext>
          </a:extLst>
        </xdr:cNvPr>
        <xdr:cNvSpPr/>
      </xdr:nvSpPr>
      <xdr:spPr>
        <a:xfrm>
          <a:off x="17937480" y="102216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15331</xdr:rowOff>
    </xdr:from>
    <xdr:to>
      <xdr:col>102</xdr:col>
      <xdr:colOff>165100</xdr:colOff>
      <xdr:row>61</xdr:row>
      <xdr:rowOff>116931</xdr:rowOff>
    </xdr:to>
    <xdr:sp macro="" textlink="">
      <xdr:nvSpPr>
        <xdr:cNvPr id="551" name="フローチャート: 判断 550">
          <a:extLst>
            <a:ext uri="{FF2B5EF4-FFF2-40B4-BE49-F238E27FC236}">
              <a16:creationId xmlns:a16="http://schemas.microsoft.com/office/drawing/2014/main" id="{BC8B4F0F-495F-46A2-A29B-B5E35CCE4BA0}"/>
            </a:ext>
          </a:extLst>
        </xdr:cNvPr>
        <xdr:cNvSpPr/>
      </xdr:nvSpPr>
      <xdr:spPr>
        <a:xfrm>
          <a:off x="17162780" y="1024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40313</xdr:rowOff>
    </xdr:from>
    <xdr:to>
      <xdr:col>98</xdr:col>
      <xdr:colOff>38100</xdr:colOff>
      <xdr:row>61</xdr:row>
      <xdr:rowOff>141913</xdr:rowOff>
    </xdr:to>
    <xdr:sp macro="" textlink="">
      <xdr:nvSpPr>
        <xdr:cNvPr id="552" name="フローチャート: 判断 551">
          <a:extLst>
            <a:ext uri="{FF2B5EF4-FFF2-40B4-BE49-F238E27FC236}">
              <a16:creationId xmlns:a16="http://schemas.microsoft.com/office/drawing/2014/main" id="{B86F2082-1C98-447C-AAF7-EA286BB4C630}"/>
            </a:ext>
          </a:extLst>
        </xdr:cNvPr>
        <xdr:cNvSpPr/>
      </xdr:nvSpPr>
      <xdr:spPr>
        <a:xfrm>
          <a:off x="16388080" y="102663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340583CC-0C73-4210-B38D-ACAB28F9E386}"/>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4ADFB098-D517-489E-83C7-9EA66880849E}"/>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82D1D209-A758-4D65-B7CE-870CC12D6E82}"/>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4F502D-D37B-4BA3-901F-98B6B12DF84B}"/>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D00F9F3F-85D2-44CA-8C90-74BFCF4D0573}"/>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60398</xdr:rowOff>
    </xdr:from>
    <xdr:to>
      <xdr:col>107</xdr:col>
      <xdr:colOff>101600</xdr:colOff>
      <xdr:row>59</xdr:row>
      <xdr:rowOff>161998</xdr:rowOff>
    </xdr:to>
    <xdr:sp macro="" textlink="">
      <xdr:nvSpPr>
        <xdr:cNvPr id="558" name="楕円 557">
          <a:extLst>
            <a:ext uri="{FF2B5EF4-FFF2-40B4-BE49-F238E27FC236}">
              <a16:creationId xmlns:a16="http://schemas.microsoft.com/office/drawing/2014/main" id="{1EE34DA0-5680-4388-AD3E-FA3CDC981488}"/>
            </a:ext>
          </a:extLst>
        </xdr:cNvPr>
        <xdr:cNvSpPr/>
      </xdr:nvSpPr>
      <xdr:spPr>
        <a:xfrm>
          <a:off x="17937480" y="995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62030</xdr:rowOff>
    </xdr:from>
    <xdr:to>
      <xdr:col>102</xdr:col>
      <xdr:colOff>165100</xdr:colOff>
      <xdr:row>59</xdr:row>
      <xdr:rowOff>163630</xdr:rowOff>
    </xdr:to>
    <xdr:sp macro="" textlink="">
      <xdr:nvSpPr>
        <xdr:cNvPr id="559" name="楕円 558">
          <a:extLst>
            <a:ext uri="{FF2B5EF4-FFF2-40B4-BE49-F238E27FC236}">
              <a16:creationId xmlns:a16="http://schemas.microsoft.com/office/drawing/2014/main" id="{367024CC-A624-412B-B34D-F688147FFFE6}"/>
            </a:ext>
          </a:extLst>
        </xdr:cNvPr>
        <xdr:cNvSpPr/>
      </xdr:nvSpPr>
      <xdr:spPr>
        <a:xfrm>
          <a:off x="17162780" y="995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111198</xdr:rowOff>
    </xdr:from>
    <xdr:to>
      <xdr:col>107</xdr:col>
      <xdr:colOff>50800</xdr:colOff>
      <xdr:row>59</xdr:row>
      <xdr:rowOff>112830</xdr:rowOff>
    </xdr:to>
    <xdr:cxnSp macro="">
      <xdr:nvCxnSpPr>
        <xdr:cNvPr id="560" name="直線コネクタ 559">
          <a:extLst>
            <a:ext uri="{FF2B5EF4-FFF2-40B4-BE49-F238E27FC236}">
              <a16:creationId xmlns:a16="http://schemas.microsoft.com/office/drawing/2014/main" id="{079E04F8-B2A8-4C06-AD3A-D23577B3D856}"/>
            </a:ext>
          </a:extLst>
        </xdr:cNvPr>
        <xdr:cNvCxnSpPr/>
      </xdr:nvCxnSpPr>
      <xdr:spPr>
        <a:xfrm flipV="1">
          <a:off x="17213580" y="10001958"/>
          <a:ext cx="7747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79176</xdr:rowOff>
    </xdr:from>
    <xdr:to>
      <xdr:col>98</xdr:col>
      <xdr:colOff>38100</xdr:colOff>
      <xdr:row>60</xdr:row>
      <xdr:rowOff>9326</xdr:rowOff>
    </xdr:to>
    <xdr:sp macro="" textlink="">
      <xdr:nvSpPr>
        <xdr:cNvPr id="561" name="楕円 560">
          <a:extLst>
            <a:ext uri="{FF2B5EF4-FFF2-40B4-BE49-F238E27FC236}">
              <a16:creationId xmlns:a16="http://schemas.microsoft.com/office/drawing/2014/main" id="{4CC9E6E2-C1C5-43AC-98EE-E7FD9EB2568F}"/>
            </a:ext>
          </a:extLst>
        </xdr:cNvPr>
        <xdr:cNvSpPr/>
      </xdr:nvSpPr>
      <xdr:spPr>
        <a:xfrm>
          <a:off x="16388080" y="99699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112830</xdr:rowOff>
    </xdr:from>
    <xdr:to>
      <xdr:col>102</xdr:col>
      <xdr:colOff>114300</xdr:colOff>
      <xdr:row>59</xdr:row>
      <xdr:rowOff>129976</xdr:rowOff>
    </xdr:to>
    <xdr:cxnSp macro="">
      <xdr:nvCxnSpPr>
        <xdr:cNvPr id="562" name="直線コネクタ 561">
          <a:extLst>
            <a:ext uri="{FF2B5EF4-FFF2-40B4-BE49-F238E27FC236}">
              <a16:creationId xmlns:a16="http://schemas.microsoft.com/office/drawing/2014/main" id="{9128886C-3E3E-4B5B-A5ED-A10A9E678B50}"/>
            </a:ext>
          </a:extLst>
        </xdr:cNvPr>
        <xdr:cNvCxnSpPr/>
      </xdr:nvCxnSpPr>
      <xdr:spPr>
        <a:xfrm flipV="1">
          <a:off x="16431260" y="10003590"/>
          <a:ext cx="78232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129865</xdr:rowOff>
    </xdr:from>
    <xdr:ext cx="469744" cy="259045"/>
    <xdr:sp macro="" textlink="">
      <xdr:nvSpPr>
        <xdr:cNvPr id="563" name="n_1aveValue【学校施設】&#10;一人当たり面積">
          <a:extLst>
            <a:ext uri="{FF2B5EF4-FFF2-40B4-BE49-F238E27FC236}">
              <a16:creationId xmlns:a16="http://schemas.microsoft.com/office/drawing/2014/main" id="{2B44E3E6-D630-46AD-BD2E-6CD8BF11BEE6}"/>
            </a:ext>
          </a:extLst>
        </xdr:cNvPr>
        <xdr:cNvSpPr txBox="1"/>
      </xdr:nvSpPr>
      <xdr:spPr>
        <a:xfrm>
          <a:off x="18561127" y="1002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84545</xdr:rowOff>
    </xdr:from>
    <xdr:ext cx="469744" cy="259045"/>
    <xdr:sp macro="" textlink="">
      <xdr:nvSpPr>
        <xdr:cNvPr id="564" name="n_2aveValue【学校施設】&#10;一人当たり面積">
          <a:extLst>
            <a:ext uri="{FF2B5EF4-FFF2-40B4-BE49-F238E27FC236}">
              <a16:creationId xmlns:a16="http://schemas.microsoft.com/office/drawing/2014/main" id="{BE2D35F4-898D-4A1D-BD01-A633BE000F84}"/>
            </a:ext>
          </a:extLst>
        </xdr:cNvPr>
        <xdr:cNvSpPr txBox="1"/>
      </xdr:nvSpPr>
      <xdr:spPr>
        <a:xfrm>
          <a:off x="17776267" y="1031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108058</xdr:rowOff>
    </xdr:from>
    <xdr:ext cx="469744" cy="259045"/>
    <xdr:sp macro="" textlink="">
      <xdr:nvSpPr>
        <xdr:cNvPr id="565" name="n_3aveValue【学校施設】&#10;一人当たり面積">
          <a:extLst>
            <a:ext uri="{FF2B5EF4-FFF2-40B4-BE49-F238E27FC236}">
              <a16:creationId xmlns:a16="http://schemas.microsoft.com/office/drawing/2014/main" id="{296B3314-75FB-46FF-BD7D-F04DDA1EE8F5}"/>
            </a:ext>
          </a:extLst>
        </xdr:cNvPr>
        <xdr:cNvSpPr txBox="1"/>
      </xdr:nvSpPr>
      <xdr:spPr>
        <a:xfrm>
          <a:off x="17001567" y="1033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133040</xdr:rowOff>
    </xdr:from>
    <xdr:ext cx="469744" cy="259045"/>
    <xdr:sp macro="" textlink="">
      <xdr:nvSpPr>
        <xdr:cNvPr id="566" name="n_4aveValue【学校施設】&#10;一人当たり面積">
          <a:extLst>
            <a:ext uri="{FF2B5EF4-FFF2-40B4-BE49-F238E27FC236}">
              <a16:creationId xmlns:a16="http://schemas.microsoft.com/office/drawing/2014/main" id="{385C5C77-E6D6-4CB5-B3B9-269BE8BFA354}"/>
            </a:ext>
          </a:extLst>
        </xdr:cNvPr>
        <xdr:cNvSpPr txBox="1"/>
      </xdr:nvSpPr>
      <xdr:spPr>
        <a:xfrm>
          <a:off x="16226867" y="1035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7075</xdr:rowOff>
    </xdr:from>
    <xdr:ext cx="469744" cy="259045"/>
    <xdr:sp macro="" textlink="">
      <xdr:nvSpPr>
        <xdr:cNvPr id="567" name="n_2mainValue【学校施設】&#10;一人当たり面積">
          <a:extLst>
            <a:ext uri="{FF2B5EF4-FFF2-40B4-BE49-F238E27FC236}">
              <a16:creationId xmlns:a16="http://schemas.microsoft.com/office/drawing/2014/main" id="{CC8798EB-76CF-45CE-8532-A9D903495FBB}"/>
            </a:ext>
          </a:extLst>
        </xdr:cNvPr>
        <xdr:cNvSpPr txBox="1"/>
      </xdr:nvSpPr>
      <xdr:spPr>
        <a:xfrm>
          <a:off x="17776267" y="973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8707</xdr:rowOff>
    </xdr:from>
    <xdr:ext cx="469744" cy="259045"/>
    <xdr:sp macro="" textlink="">
      <xdr:nvSpPr>
        <xdr:cNvPr id="568" name="n_3mainValue【学校施設】&#10;一人当たり面積">
          <a:extLst>
            <a:ext uri="{FF2B5EF4-FFF2-40B4-BE49-F238E27FC236}">
              <a16:creationId xmlns:a16="http://schemas.microsoft.com/office/drawing/2014/main" id="{4E3A5A79-7163-449C-AF9C-DC98DFBA3676}"/>
            </a:ext>
          </a:extLst>
        </xdr:cNvPr>
        <xdr:cNvSpPr txBox="1"/>
      </xdr:nvSpPr>
      <xdr:spPr>
        <a:xfrm>
          <a:off x="17001567" y="973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25853</xdr:rowOff>
    </xdr:from>
    <xdr:ext cx="469744" cy="259045"/>
    <xdr:sp macro="" textlink="">
      <xdr:nvSpPr>
        <xdr:cNvPr id="569" name="n_4mainValue【学校施設】&#10;一人当たり面積">
          <a:extLst>
            <a:ext uri="{FF2B5EF4-FFF2-40B4-BE49-F238E27FC236}">
              <a16:creationId xmlns:a16="http://schemas.microsoft.com/office/drawing/2014/main" id="{3E68D094-F5E5-424D-A15C-00A86CDF52D6}"/>
            </a:ext>
          </a:extLst>
        </xdr:cNvPr>
        <xdr:cNvSpPr txBox="1"/>
      </xdr:nvSpPr>
      <xdr:spPr>
        <a:xfrm>
          <a:off x="16226867" y="974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a:extLst>
            <a:ext uri="{FF2B5EF4-FFF2-40B4-BE49-F238E27FC236}">
              <a16:creationId xmlns:a16="http://schemas.microsoft.com/office/drawing/2014/main" id="{B66E8500-4052-43D6-B68C-854CE84C89F1}"/>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a:extLst>
            <a:ext uri="{FF2B5EF4-FFF2-40B4-BE49-F238E27FC236}">
              <a16:creationId xmlns:a16="http://schemas.microsoft.com/office/drawing/2014/main" id="{8A3CC20D-129A-4B47-97F7-3FB2D10214A2}"/>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a:extLst>
            <a:ext uri="{FF2B5EF4-FFF2-40B4-BE49-F238E27FC236}">
              <a16:creationId xmlns:a16="http://schemas.microsoft.com/office/drawing/2014/main" id="{E293427B-A4A6-4651-A8AC-FC51054307B4}"/>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a:extLst>
            <a:ext uri="{FF2B5EF4-FFF2-40B4-BE49-F238E27FC236}">
              <a16:creationId xmlns:a16="http://schemas.microsoft.com/office/drawing/2014/main" id="{B9033D65-86A9-4B5F-8DC4-0575F4355BEE}"/>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a:extLst>
            <a:ext uri="{FF2B5EF4-FFF2-40B4-BE49-F238E27FC236}">
              <a16:creationId xmlns:a16="http://schemas.microsoft.com/office/drawing/2014/main" id="{C5BE4788-9009-49B7-A587-C9B00BB7EB1E}"/>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a:extLst>
            <a:ext uri="{FF2B5EF4-FFF2-40B4-BE49-F238E27FC236}">
              <a16:creationId xmlns:a16="http://schemas.microsoft.com/office/drawing/2014/main" id="{723E5260-F7FF-4CC2-9509-D352E81CDB3B}"/>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a:extLst>
            <a:ext uri="{FF2B5EF4-FFF2-40B4-BE49-F238E27FC236}">
              <a16:creationId xmlns:a16="http://schemas.microsoft.com/office/drawing/2014/main" id="{E4B74A84-4450-4AB3-8511-8F652B06435F}"/>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a:extLst>
            <a:ext uri="{FF2B5EF4-FFF2-40B4-BE49-F238E27FC236}">
              <a16:creationId xmlns:a16="http://schemas.microsoft.com/office/drawing/2014/main" id="{682A1333-DA97-4795-9D1A-86C06C0060B6}"/>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a:extLst>
            <a:ext uri="{FF2B5EF4-FFF2-40B4-BE49-F238E27FC236}">
              <a16:creationId xmlns:a16="http://schemas.microsoft.com/office/drawing/2014/main" id="{8A2F62DD-1365-46CC-A48F-421B3806DBF2}"/>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a:extLst>
            <a:ext uri="{FF2B5EF4-FFF2-40B4-BE49-F238E27FC236}">
              <a16:creationId xmlns:a16="http://schemas.microsoft.com/office/drawing/2014/main" id="{EBA1D6BE-C30C-471F-A65C-BFC07D8C167E}"/>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a:extLst>
            <a:ext uri="{FF2B5EF4-FFF2-40B4-BE49-F238E27FC236}">
              <a16:creationId xmlns:a16="http://schemas.microsoft.com/office/drawing/2014/main" id="{E28FC16D-FF4E-4580-8638-B3A59495B75C}"/>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a:extLst>
            <a:ext uri="{FF2B5EF4-FFF2-40B4-BE49-F238E27FC236}">
              <a16:creationId xmlns:a16="http://schemas.microsoft.com/office/drawing/2014/main" id="{8FAC7304-1B60-49CA-A61B-F5A478656DD4}"/>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a:extLst>
            <a:ext uri="{FF2B5EF4-FFF2-40B4-BE49-F238E27FC236}">
              <a16:creationId xmlns:a16="http://schemas.microsoft.com/office/drawing/2014/main" id="{F32A6DFE-E084-4E8B-B552-C2DA969DEF8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a:extLst>
            <a:ext uri="{FF2B5EF4-FFF2-40B4-BE49-F238E27FC236}">
              <a16:creationId xmlns:a16="http://schemas.microsoft.com/office/drawing/2014/main" id="{B07D5A8E-AABA-4F46-9CB4-2CC311F4C414}"/>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a:extLst>
            <a:ext uri="{FF2B5EF4-FFF2-40B4-BE49-F238E27FC236}">
              <a16:creationId xmlns:a16="http://schemas.microsoft.com/office/drawing/2014/main" id="{51ABECA3-A99C-405D-81DD-61B1FB10D581}"/>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a:extLst>
            <a:ext uri="{FF2B5EF4-FFF2-40B4-BE49-F238E27FC236}">
              <a16:creationId xmlns:a16="http://schemas.microsoft.com/office/drawing/2014/main" id="{EFEA769E-650C-46BB-A973-C0B6B33C6E16}"/>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a:extLst>
            <a:ext uri="{FF2B5EF4-FFF2-40B4-BE49-F238E27FC236}">
              <a16:creationId xmlns:a16="http://schemas.microsoft.com/office/drawing/2014/main" id="{782AF481-62BC-43A8-8BD6-25DE8B6CE78F}"/>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a:extLst>
            <a:ext uri="{FF2B5EF4-FFF2-40B4-BE49-F238E27FC236}">
              <a16:creationId xmlns:a16="http://schemas.microsoft.com/office/drawing/2014/main" id="{DAA76515-4191-436F-983A-D9663DBD2324}"/>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a:extLst>
            <a:ext uri="{FF2B5EF4-FFF2-40B4-BE49-F238E27FC236}">
              <a16:creationId xmlns:a16="http://schemas.microsoft.com/office/drawing/2014/main" id="{3C09B1A4-835D-45B5-9BE4-C2B24EE84136}"/>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a:extLst>
            <a:ext uri="{FF2B5EF4-FFF2-40B4-BE49-F238E27FC236}">
              <a16:creationId xmlns:a16="http://schemas.microsoft.com/office/drawing/2014/main" id="{01CAA0C1-DCC2-4BEC-ACC2-2914B69E55B6}"/>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a:extLst>
            <a:ext uri="{FF2B5EF4-FFF2-40B4-BE49-F238E27FC236}">
              <a16:creationId xmlns:a16="http://schemas.microsoft.com/office/drawing/2014/main" id="{2FBFF842-48B2-4096-A68D-1401A22D63CE}"/>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a:extLst>
            <a:ext uri="{FF2B5EF4-FFF2-40B4-BE49-F238E27FC236}">
              <a16:creationId xmlns:a16="http://schemas.microsoft.com/office/drawing/2014/main" id="{B85F4E90-1547-498C-82C6-0970CA3F1972}"/>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a:extLst>
            <a:ext uri="{FF2B5EF4-FFF2-40B4-BE49-F238E27FC236}">
              <a16:creationId xmlns:a16="http://schemas.microsoft.com/office/drawing/2014/main" id="{5DC9BDA8-115E-4A89-A916-8A6790FBFAD5}"/>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a:extLst>
            <a:ext uri="{FF2B5EF4-FFF2-40B4-BE49-F238E27FC236}">
              <a16:creationId xmlns:a16="http://schemas.microsoft.com/office/drawing/2014/main" id="{1E630585-C492-41AD-A66A-48BA82554DEF}"/>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a:extLst>
            <a:ext uri="{FF2B5EF4-FFF2-40B4-BE49-F238E27FC236}">
              <a16:creationId xmlns:a16="http://schemas.microsoft.com/office/drawing/2014/main" id="{5F7751D0-2DC3-44A7-BF01-CD54C4885BB8}"/>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a:extLst>
            <a:ext uri="{FF2B5EF4-FFF2-40B4-BE49-F238E27FC236}">
              <a16:creationId xmlns:a16="http://schemas.microsoft.com/office/drawing/2014/main" id="{BE77609B-946A-4B54-AB03-AAFEAB92658B}"/>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6" name="テキスト ボックス 595">
          <a:extLst>
            <a:ext uri="{FF2B5EF4-FFF2-40B4-BE49-F238E27FC236}">
              <a16:creationId xmlns:a16="http://schemas.microsoft.com/office/drawing/2014/main" id="{6A67906C-4925-433E-AD0C-A555AB99FCD1}"/>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7" name="直線コネクタ 596">
          <a:extLst>
            <a:ext uri="{FF2B5EF4-FFF2-40B4-BE49-F238E27FC236}">
              <a16:creationId xmlns:a16="http://schemas.microsoft.com/office/drawing/2014/main" id="{B6341BD8-0074-457F-B48A-F47CEC66E065}"/>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98" name="テキスト ボックス 597">
          <a:extLst>
            <a:ext uri="{FF2B5EF4-FFF2-40B4-BE49-F238E27FC236}">
              <a16:creationId xmlns:a16="http://schemas.microsoft.com/office/drawing/2014/main" id="{7D74A8DF-1DA0-4405-8B6A-CF3912BD3DAF}"/>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9" name="直線コネクタ 598">
          <a:extLst>
            <a:ext uri="{FF2B5EF4-FFF2-40B4-BE49-F238E27FC236}">
              <a16:creationId xmlns:a16="http://schemas.microsoft.com/office/drawing/2014/main" id="{36533D1A-5B40-4A21-AB4A-BAFB9F8C024D}"/>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0" name="テキスト ボックス 599">
          <a:extLst>
            <a:ext uri="{FF2B5EF4-FFF2-40B4-BE49-F238E27FC236}">
              <a16:creationId xmlns:a16="http://schemas.microsoft.com/office/drawing/2014/main" id="{0C34AF47-64B6-4E32-BD6C-BA4CD29EEFF3}"/>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1" name="直線コネクタ 600">
          <a:extLst>
            <a:ext uri="{FF2B5EF4-FFF2-40B4-BE49-F238E27FC236}">
              <a16:creationId xmlns:a16="http://schemas.microsoft.com/office/drawing/2014/main" id="{72AFC10C-38C9-4E93-8098-490CB4C541EA}"/>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2" name="テキスト ボックス 601">
          <a:extLst>
            <a:ext uri="{FF2B5EF4-FFF2-40B4-BE49-F238E27FC236}">
              <a16:creationId xmlns:a16="http://schemas.microsoft.com/office/drawing/2014/main" id="{E3B6F1B2-A57F-41B0-B444-E679F2D1BB88}"/>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3" name="直線コネクタ 602">
          <a:extLst>
            <a:ext uri="{FF2B5EF4-FFF2-40B4-BE49-F238E27FC236}">
              <a16:creationId xmlns:a16="http://schemas.microsoft.com/office/drawing/2014/main" id="{F4258EB1-E457-492A-BE50-BA87A6261941}"/>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4" name="テキスト ボックス 603">
          <a:extLst>
            <a:ext uri="{FF2B5EF4-FFF2-40B4-BE49-F238E27FC236}">
              <a16:creationId xmlns:a16="http://schemas.microsoft.com/office/drawing/2014/main" id="{1A6F14DB-9A7C-4872-B8C6-D0CD8B3EE4CE}"/>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5" name="直線コネクタ 604">
          <a:extLst>
            <a:ext uri="{FF2B5EF4-FFF2-40B4-BE49-F238E27FC236}">
              <a16:creationId xmlns:a16="http://schemas.microsoft.com/office/drawing/2014/main" id="{54529D2E-DA64-41C6-9EF0-6A8884E1E337}"/>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6" name="テキスト ボックス 605">
          <a:extLst>
            <a:ext uri="{FF2B5EF4-FFF2-40B4-BE49-F238E27FC236}">
              <a16:creationId xmlns:a16="http://schemas.microsoft.com/office/drawing/2014/main" id="{E26B036C-2B85-447F-8770-F650F756C50D}"/>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7" name="直線コネクタ 606">
          <a:extLst>
            <a:ext uri="{FF2B5EF4-FFF2-40B4-BE49-F238E27FC236}">
              <a16:creationId xmlns:a16="http://schemas.microsoft.com/office/drawing/2014/main" id="{2F73D0A5-29A9-4B4E-A214-204BB753CC2E}"/>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08" name="テキスト ボックス 607">
          <a:extLst>
            <a:ext uri="{FF2B5EF4-FFF2-40B4-BE49-F238E27FC236}">
              <a16:creationId xmlns:a16="http://schemas.microsoft.com/office/drawing/2014/main" id="{D15473D9-2134-4D8E-82D3-9E318EFF5E84}"/>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a:extLst>
            <a:ext uri="{FF2B5EF4-FFF2-40B4-BE49-F238E27FC236}">
              <a16:creationId xmlns:a16="http://schemas.microsoft.com/office/drawing/2014/main" id="{C3A2C00A-3FE3-4ABE-A4B1-E3BCD57DEFF9}"/>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0" name="【公民館】&#10;有形固定資産減価償却率グラフ枠">
          <a:extLst>
            <a:ext uri="{FF2B5EF4-FFF2-40B4-BE49-F238E27FC236}">
              <a16:creationId xmlns:a16="http://schemas.microsoft.com/office/drawing/2014/main" id="{C983036F-46B3-4D96-A013-095BE345831F}"/>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109</xdr:row>
      <xdr:rowOff>35379</xdr:rowOff>
    </xdr:to>
    <xdr:cxnSp macro="">
      <xdr:nvCxnSpPr>
        <xdr:cNvPr id="611" name="直線コネクタ 610">
          <a:extLst>
            <a:ext uri="{FF2B5EF4-FFF2-40B4-BE49-F238E27FC236}">
              <a16:creationId xmlns:a16="http://schemas.microsoft.com/office/drawing/2014/main" id="{261B97E2-842C-4235-8E12-DDB8946D71A9}"/>
            </a:ext>
          </a:extLst>
        </xdr:cNvPr>
        <xdr:cNvCxnSpPr/>
      </xdr:nvCxnSpPr>
      <xdr:spPr>
        <a:xfrm flipV="1">
          <a:off x="14375764" y="1680264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12" name="【公民館】&#10;有形固定資産減価償却率最小値テキスト">
          <a:extLst>
            <a:ext uri="{FF2B5EF4-FFF2-40B4-BE49-F238E27FC236}">
              <a16:creationId xmlns:a16="http://schemas.microsoft.com/office/drawing/2014/main" id="{D345FAB4-AFFB-4555-B86E-1436C050CABB}"/>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13" name="直線コネクタ 612">
          <a:extLst>
            <a:ext uri="{FF2B5EF4-FFF2-40B4-BE49-F238E27FC236}">
              <a16:creationId xmlns:a16="http://schemas.microsoft.com/office/drawing/2014/main" id="{42496335-119F-4D8D-BEFE-68075A4FCEB2}"/>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614" name="【公民館】&#10;有形固定資産減価償却率最大値テキスト">
          <a:extLst>
            <a:ext uri="{FF2B5EF4-FFF2-40B4-BE49-F238E27FC236}">
              <a16:creationId xmlns:a16="http://schemas.microsoft.com/office/drawing/2014/main" id="{7558CD99-C9C5-47DE-BE14-FA586AE2D981}"/>
            </a:ext>
          </a:extLst>
        </xdr:cNvPr>
        <xdr:cNvSpPr txBox="1"/>
      </xdr:nvSpPr>
      <xdr:spPr>
        <a:xfrm>
          <a:off x="14414500" y="165854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615" name="直線コネクタ 614">
          <a:extLst>
            <a:ext uri="{FF2B5EF4-FFF2-40B4-BE49-F238E27FC236}">
              <a16:creationId xmlns:a16="http://schemas.microsoft.com/office/drawing/2014/main" id="{41D5D1AF-7D7F-456A-99E1-4F576A82B47A}"/>
            </a:ext>
          </a:extLst>
        </xdr:cNvPr>
        <xdr:cNvCxnSpPr/>
      </xdr:nvCxnSpPr>
      <xdr:spPr>
        <a:xfrm>
          <a:off x="14287500" y="16802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155683</xdr:rowOff>
    </xdr:from>
    <xdr:ext cx="405111" cy="259045"/>
    <xdr:sp macro="" textlink="">
      <xdr:nvSpPr>
        <xdr:cNvPr id="616" name="【公民館】&#10;有形固定資産減価償却率平均値テキスト">
          <a:extLst>
            <a:ext uri="{FF2B5EF4-FFF2-40B4-BE49-F238E27FC236}">
              <a16:creationId xmlns:a16="http://schemas.microsoft.com/office/drawing/2014/main" id="{7E7EE97F-3527-431F-B3E6-5C5AEAECBD2E}"/>
            </a:ext>
          </a:extLst>
        </xdr:cNvPr>
        <xdr:cNvSpPr txBox="1"/>
      </xdr:nvSpPr>
      <xdr:spPr>
        <a:xfrm>
          <a:off x="14414500"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617" name="フローチャート: 判断 616">
          <a:extLst>
            <a:ext uri="{FF2B5EF4-FFF2-40B4-BE49-F238E27FC236}">
              <a16:creationId xmlns:a16="http://schemas.microsoft.com/office/drawing/2014/main" id="{C50CA9B9-83F1-4F0D-B7B7-0D76B3E4F7A6}"/>
            </a:ext>
          </a:extLst>
        </xdr:cNvPr>
        <xdr:cNvSpPr/>
      </xdr:nvSpPr>
      <xdr:spPr>
        <a:xfrm>
          <a:off x="14325600" y="1777564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20501</xdr:rowOff>
    </xdr:from>
    <xdr:to>
      <xdr:col>81</xdr:col>
      <xdr:colOff>101600</xdr:colOff>
      <xdr:row>106</xdr:row>
      <xdr:rowOff>122101</xdr:rowOff>
    </xdr:to>
    <xdr:sp macro="" textlink="">
      <xdr:nvSpPr>
        <xdr:cNvPr id="618" name="フローチャート: 判断 617">
          <a:extLst>
            <a:ext uri="{FF2B5EF4-FFF2-40B4-BE49-F238E27FC236}">
              <a16:creationId xmlns:a16="http://schemas.microsoft.com/office/drawing/2014/main" id="{0E5D29CA-63F3-42D4-A106-1BD78B758091}"/>
            </a:ext>
          </a:extLst>
        </xdr:cNvPr>
        <xdr:cNvSpPr/>
      </xdr:nvSpPr>
      <xdr:spPr>
        <a:xfrm>
          <a:off x="13578840" y="1779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90714</xdr:rowOff>
    </xdr:from>
    <xdr:to>
      <xdr:col>76</xdr:col>
      <xdr:colOff>165100</xdr:colOff>
      <xdr:row>106</xdr:row>
      <xdr:rowOff>20864</xdr:rowOff>
    </xdr:to>
    <xdr:sp macro="" textlink="">
      <xdr:nvSpPr>
        <xdr:cNvPr id="619" name="フローチャート: 判断 618">
          <a:extLst>
            <a:ext uri="{FF2B5EF4-FFF2-40B4-BE49-F238E27FC236}">
              <a16:creationId xmlns:a16="http://schemas.microsoft.com/office/drawing/2014/main" id="{8BD27A96-C9FF-49F3-99EC-696A84773FFC}"/>
            </a:ext>
          </a:extLst>
        </xdr:cNvPr>
        <xdr:cNvSpPr/>
      </xdr:nvSpPr>
      <xdr:spPr>
        <a:xfrm>
          <a:off x="12804140" y="176929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84182</xdr:rowOff>
    </xdr:from>
    <xdr:to>
      <xdr:col>72</xdr:col>
      <xdr:colOff>38100</xdr:colOff>
      <xdr:row>106</xdr:row>
      <xdr:rowOff>14332</xdr:rowOff>
    </xdr:to>
    <xdr:sp macro="" textlink="">
      <xdr:nvSpPr>
        <xdr:cNvPr id="620" name="フローチャート: 判断 619">
          <a:extLst>
            <a:ext uri="{FF2B5EF4-FFF2-40B4-BE49-F238E27FC236}">
              <a16:creationId xmlns:a16="http://schemas.microsoft.com/office/drawing/2014/main" id="{F1BE0E3D-7BD7-4B93-B36F-76D8DE6DA8E8}"/>
            </a:ext>
          </a:extLst>
        </xdr:cNvPr>
        <xdr:cNvSpPr/>
      </xdr:nvSpPr>
      <xdr:spPr>
        <a:xfrm>
          <a:off x="12029440" y="176863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621" name="フローチャート: 判断 620">
          <a:extLst>
            <a:ext uri="{FF2B5EF4-FFF2-40B4-BE49-F238E27FC236}">
              <a16:creationId xmlns:a16="http://schemas.microsoft.com/office/drawing/2014/main" id="{03B139BA-10CC-4D5E-B920-F6D73CD12696}"/>
            </a:ext>
          </a:extLst>
        </xdr:cNvPr>
        <xdr:cNvSpPr/>
      </xdr:nvSpPr>
      <xdr:spPr>
        <a:xfrm>
          <a:off x="11231880" y="177239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34B38434-0EBA-48D4-B28C-FA1DF72FC9DC}"/>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9FDA434A-447D-432E-94B6-F39B71CFF40C}"/>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A84E9F1-6D99-405D-A98E-1E254ED97B35}"/>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A5FF86D7-1862-4CD4-AD01-2B4950968727}"/>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B0871EFA-D600-4035-A62F-C114B5AD1059}"/>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108</xdr:row>
      <xdr:rowOff>72752</xdr:rowOff>
    </xdr:from>
    <xdr:to>
      <xdr:col>76</xdr:col>
      <xdr:colOff>165100</xdr:colOff>
      <xdr:row>109</xdr:row>
      <xdr:rowOff>2902</xdr:rowOff>
    </xdr:to>
    <xdr:sp macro="" textlink="">
      <xdr:nvSpPr>
        <xdr:cNvPr id="627" name="楕円 626">
          <a:extLst>
            <a:ext uri="{FF2B5EF4-FFF2-40B4-BE49-F238E27FC236}">
              <a16:creationId xmlns:a16="http://schemas.microsoft.com/office/drawing/2014/main" id="{2FD1BA1C-F1E4-48A4-90F8-4EC3535D81AA}"/>
            </a:ext>
          </a:extLst>
        </xdr:cNvPr>
        <xdr:cNvSpPr/>
      </xdr:nvSpPr>
      <xdr:spPr>
        <a:xfrm>
          <a:off x="12804140" y="181778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108</xdr:row>
      <xdr:rowOff>38463</xdr:rowOff>
    </xdr:from>
    <xdr:to>
      <xdr:col>72</xdr:col>
      <xdr:colOff>38100</xdr:colOff>
      <xdr:row>108</xdr:row>
      <xdr:rowOff>140063</xdr:rowOff>
    </xdr:to>
    <xdr:sp macro="" textlink="">
      <xdr:nvSpPr>
        <xdr:cNvPr id="628" name="楕円 627">
          <a:extLst>
            <a:ext uri="{FF2B5EF4-FFF2-40B4-BE49-F238E27FC236}">
              <a16:creationId xmlns:a16="http://schemas.microsoft.com/office/drawing/2014/main" id="{38281B00-240D-4831-9F8D-AF1482DBAEA4}"/>
            </a:ext>
          </a:extLst>
        </xdr:cNvPr>
        <xdr:cNvSpPr/>
      </xdr:nvSpPr>
      <xdr:spPr>
        <a:xfrm>
          <a:off x="12029440" y="181435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89263</xdr:rowOff>
    </xdr:from>
    <xdr:to>
      <xdr:col>76</xdr:col>
      <xdr:colOff>114300</xdr:colOff>
      <xdr:row>108</xdr:row>
      <xdr:rowOff>123552</xdr:rowOff>
    </xdr:to>
    <xdr:cxnSp macro="">
      <xdr:nvCxnSpPr>
        <xdr:cNvPr id="629" name="直線コネクタ 628">
          <a:extLst>
            <a:ext uri="{FF2B5EF4-FFF2-40B4-BE49-F238E27FC236}">
              <a16:creationId xmlns:a16="http://schemas.microsoft.com/office/drawing/2014/main" id="{F5937A13-AB2C-401B-9DCC-98CB58833ACD}"/>
            </a:ext>
          </a:extLst>
        </xdr:cNvPr>
        <xdr:cNvCxnSpPr/>
      </xdr:nvCxnSpPr>
      <xdr:spPr>
        <a:xfrm>
          <a:off x="12072620" y="18194383"/>
          <a:ext cx="7823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xdr:rowOff>
    </xdr:from>
    <xdr:to>
      <xdr:col>67</xdr:col>
      <xdr:colOff>101600</xdr:colOff>
      <xdr:row>108</xdr:row>
      <xdr:rowOff>117202</xdr:rowOff>
    </xdr:to>
    <xdr:sp macro="" textlink="">
      <xdr:nvSpPr>
        <xdr:cNvPr id="630" name="楕円 629">
          <a:extLst>
            <a:ext uri="{FF2B5EF4-FFF2-40B4-BE49-F238E27FC236}">
              <a16:creationId xmlns:a16="http://schemas.microsoft.com/office/drawing/2014/main" id="{E9D8B600-EC26-4D34-9EA6-DC6A6324E926}"/>
            </a:ext>
          </a:extLst>
        </xdr:cNvPr>
        <xdr:cNvSpPr/>
      </xdr:nvSpPr>
      <xdr:spPr>
        <a:xfrm>
          <a:off x="11231880" y="1812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66402</xdr:rowOff>
    </xdr:from>
    <xdr:to>
      <xdr:col>71</xdr:col>
      <xdr:colOff>177800</xdr:colOff>
      <xdr:row>108</xdr:row>
      <xdr:rowOff>89263</xdr:rowOff>
    </xdr:to>
    <xdr:cxnSp macro="">
      <xdr:nvCxnSpPr>
        <xdr:cNvPr id="631" name="直線コネクタ 630">
          <a:extLst>
            <a:ext uri="{FF2B5EF4-FFF2-40B4-BE49-F238E27FC236}">
              <a16:creationId xmlns:a16="http://schemas.microsoft.com/office/drawing/2014/main" id="{2456EDBB-85C4-434B-AE28-8DFE04AB8504}"/>
            </a:ext>
          </a:extLst>
        </xdr:cNvPr>
        <xdr:cNvCxnSpPr/>
      </xdr:nvCxnSpPr>
      <xdr:spPr>
        <a:xfrm>
          <a:off x="11282680" y="18171522"/>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138628</xdr:rowOff>
    </xdr:from>
    <xdr:ext cx="405111" cy="259045"/>
    <xdr:sp macro="" textlink="">
      <xdr:nvSpPr>
        <xdr:cNvPr id="632" name="n_1aveValue【公民館】&#10;有形固定資産減価償却率">
          <a:extLst>
            <a:ext uri="{FF2B5EF4-FFF2-40B4-BE49-F238E27FC236}">
              <a16:creationId xmlns:a16="http://schemas.microsoft.com/office/drawing/2014/main" id="{9EF03BF2-E5F9-4425-A941-AFE7DF3DA333}"/>
            </a:ext>
          </a:extLst>
        </xdr:cNvPr>
        <xdr:cNvSpPr txBox="1"/>
      </xdr:nvSpPr>
      <xdr:spPr>
        <a:xfrm>
          <a:off x="13437244" y="1757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37391</xdr:rowOff>
    </xdr:from>
    <xdr:ext cx="405111" cy="259045"/>
    <xdr:sp macro="" textlink="">
      <xdr:nvSpPr>
        <xdr:cNvPr id="633" name="n_2aveValue【公民館】&#10;有形固定資産減価償却率">
          <a:extLst>
            <a:ext uri="{FF2B5EF4-FFF2-40B4-BE49-F238E27FC236}">
              <a16:creationId xmlns:a16="http://schemas.microsoft.com/office/drawing/2014/main" id="{8A7074F8-8E0D-4329-9F60-C312D0578826}"/>
            </a:ext>
          </a:extLst>
        </xdr:cNvPr>
        <xdr:cNvSpPr txBox="1"/>
      </xdr:nvSpPr>
      <xdr:spPr>
        <a:xfrm>
          <a:off x="12675244" y="1747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30859</xdr:rowOff>
    </xdr:from>
    <xdr:ext cx="405111" cy="259045"/>
    <xdr:sp macro="" textlink="">
      <xdr:nvSpPr>
        <xdr:cNvPr id="634" name="n_3aveValue【公民館】&#10;有形固定資産減価償却率">
          <a:extLst>
            <a:ext uri="{FF2B5EF4-FFF2-40B4-BE49-F238E27FC236}">
              <a16:creationId xmlns:a16="http://schemas.microsoft.com/office/drawing/2014/main" id="{B72FEA95-7A18-4AF5-BBBC-34E34A409473}"/>
            </a:ext>
          </a:extLst>
        </xdr:cNvPr>
        <xdr:cNvSpPr txBox="1"/>
      </xdr:nvSpPr>
      <xdr:spPr>
        <a:xfrm>
          <a:off x="11900544" y="17465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68415</xdr:rowOff>
    </xdr:from>
    <xdr:ext cx="405111" cy="259045"/>
    <xdr:sp macro="" textlink="">
      <xdr:nvSpPr>
        <xdr:cNvPr id="635" name="n_4aveValue【公民館】&#10;有形固定資産減価償却率">
          <a:extLst>
            <a:ext uri="{FF2B5EF4-FFF2-40B4-BE49-F238E27FC236}">
              <a16:creationId xmlns:a16="http://schemas.microsoft.com/office/drawing/2014/main" id="{8BF7EB51-DAEB-43A7-9577-4F69A63E0338}"/>
            </a:ext>
          </a:extLst>
        </xdr:cNvPr>
        <xdr:cNvSpPr txBox="1"/>
      </xdr:nvSpPr>
      <xdr:spPr>
        <a:xfrm>
          <a:off x="11102984" y="1750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165479</xdr:rowOff>
    </xdr:from>
    <xdr:ext cx="405111" cy="259045"/>
    <xdr:sp macro="" textlink="">
      <xdr:nvSpPr>
        <xdr:cNvPr id="636" name="n_2mainValue【公民館】&#10;有形固定資産減価償却率">
          <a:extLst>
            <a:ext uri="{FF2B5EF4-FFF2-40B4-BE49-F238E27FC236}">
              <a16:creationId xmlns:a16="http://schemas.microsoft.com/office/drawing/2014/main" id="{B2A5E000-CF63-4A9E-A3A6-CD706ADF1F6B}"/>
            </a:ext>
          </a:extLst>
        </xdr:cNvPr>
        <xdr:cNvSpPr txBox="1"/>
      </xdr:nvSpPr>
      <xdr:spPr>
        <a:xfrm>
          <a:off x="12675244" y="1827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131190</xdr:rowOff>
    </xdr:from>
    <xdr:ext cx="405111" cy="259045"/>
    <xdr:sp macro="" textlink="">
      <xdr:nvSpPr>
        <xdr:cNvPr id="637" name="n_3mainValue【公民館】&#10;有形固定資産減価償却率">
          <a:extLst>
            <a:ext uri="{FF2B5EF4-FFF2-40B4-BE49-F238E27FC236}">
              <a16:creationId xmlns:a16="http://schemas.microsoft.com/office/drawing/2014/main" id="{1C3B5E4C-E1BE-4FBF-ABCB-6B179028A92A}"/>
            </a:ext>
          </a:extLst>
        </xdr:cNvPr>
        <xdr:cNvSpPr txBox="1"/>
      </xdr:nvSpPr>
      <xdr:spPr>
        <a:xfrm>
          <a:off x="11900544" y="1823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108329</xdr:rowOff>
    </xdr:from>
    <xdr:ext cx="405111" cy="259045"/>
    <xdr:sp macro="" textlink="">
      <xdr:nvSpPr>
        <xdr:cNvPr id="638" name="n_4mainValue【公民館】&#10;有形固定資産減価償却率">
          <a:extLst>
            <a:ext uri="{FF2B5EF4-FFF2-40B4-BE49-F238E27FC236}">
              <a16:creationId xmlns:a16="http://schemas.microsoft.com/office/drawing/2014/main" id="{69A8E375-F4BF-49AD-AA45-885004322058}"/>
            </a:ext>
          </a:extLst>
        </xdr:cNvPr>
        <xdr:cNvSpPr txBox="1"/>
      </xdr:nvSpPr>
      <xdr:spPr>
        <a:xfrm>
          <a:off x="11102984" y="18213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9" name="正方形/長方形 638">
          <a:extLst>
            <a:ext uri="{FF2B5EF4-FFF2-40B4-BE49-F238E27FC236}">
              <a16:creationId xmlns:a16="http://schemas.microsoft.com/office/drawing/2014/main" id="{FEAAFA17-C778-48E1-962B-18A8AF605A09}"/>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0" name="正方形/長方形 639">
          <a:extLst>
            <a:ext uri="{FF2B5EF4-FFF2-40B4-BE49-F238E27FC236}">
              <a16:creationId xmlns:a16="http://schemas.microsoft.com/office/drawing/2014/main" id="{F6C5889F-0716-414B-A72D-D55F46A3DFB4}"/>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1" name="正方形/長方形 640">
          <a:extLst>
            <a:ext uri="{FF2B5EF4-FFF2-40B4-BE49-F238E27FC236}">
              <a16:creationId xmlns:a16="http://schemas.microsoft.com/office/drawing/2014/main" id="{BF01F6CB-D34D-4A47-830F-9FC189448BB9}"/>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2" name="正方形/長方形 641">
          <a:extLst>
            <a:ext uri="{FF2B5EF4-FFF2-40B4-BE49-F238E27FC236}">
              <a16:creationId xmlns:a16="http://schemas.microsoft.com/office/drawing/2014/main" id="{A6D37521-92E8-4CF4-96B1-FF972911FD44}"/>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3" name="正方形/長方形 642">
          <a:extLst>
            <a:ext uri="{FF2B5EF4-FFF2-40B4-BE49-F238E27FC236}">
              <a16:creationId xmlns:a16="http://schemas.microsoft.com/office/drawing/2014/main" id="{1018B2B7-8374-48F3-BB82-88DEFBCF6AF7}"/>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4" name="正方形/長方形 643">
          <a:extLst>
            <a:ext uri="{FF2B5EF4-FFF2-40B4-BE49-F238E27FC236}">
              <a16:creationId xmlns:a16="http://schemas.microsoft.com/office/drawing/2014/main" id="{8A70A2EB-B699-4960-9005-9E53AEF90DC7}"/>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5" name="正方形/長方形 644">
          <a:extLst>
            <a:ext uri="{FF2B5EF4-FFF2-40B4-BE49-F238E27FC236}">
              <a16:creationId xmlns:a16="http://schemas.microsoft.com/office/drawing/2014/main" id="{2C712C76-8DC1-4F43-8693-371E375AF23D}"/>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6" name="正方形/長方形 645">
          <a:extLst>
            <a:ext uri="{FF2B5EF4-FFF2-40B4-BE49-F238E27FC236}">
              <a16:creationId xmlns:a16="http://schemas.microsoft.com/office/drawing/2014/main" id="{0B1CEE55-578F-4CCB-9615-D334B8EFE536}"/>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7" name="テキスト ボックス 646">
          <a:extLst>
            <a:ext uri="{FF2B5EF4-FFF2-40B4-BE49-F238E27FC236}">
              <a16:creationId xmlns:a16="http://schemas.microsoft.com/office/drawing/2014/main" id="{BB21690C-20D9-4BED-84BC-68A5124CCA25}"/>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8" name="直線コネクタ 647">
          <a:extLst>
            <a:ext uri="{FF2B5EF4-FFF2-40B4-BE49-F238E27FC236}">
              <a16:creationId xmlns:a16="http://schemas.microsoft.com/office/drawing/2014/main" id="{DD0CAF25-7574-46CB-8B5E-65BCF2FCB46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9" name="直線コネクタ 648">
          <a:extLst>
            <a:ext uri="{FF2B5EF4-FFF2-40B4-BE49-F238E27FC236}">
              <a16:creationId xmlns:a16="http://schemas.microsoft.com/office/drawing/2014/main" id="{7B83F8DC-DD0E-48E7-B221-57CFF3587736}"/>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0" name="テキスト ボックス 649">
          <a:extLst>
            <a:ext uri="{FF2B5EF4-FFF2-40B4-BE49-F238E27FC236}">
              <a16:creationId xmlns:a16="http://schemas.microsoft.com/office/drawing/2014/main" id="{A4C4BA35-ABEE-446E-8752-71B389F559AD}"/>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1" name="直線コネクタ 650">
          <a:extLst>
            <a:ext uri="{FF2B5EF4-FFF2-40B4-BE49-F238E27FC236}">
              <a16:creationId xmlns:a16="http://schemas.microsoft.com/office/drawing/2014/main" id="{FF65E34D-7876-4D4E-A1C6-25B23CCE0FCC}"/>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2" name="テキスト ボックス 651">
          <a:extLst>
            <a:ext uri="{FF2B5EF4-FFF2-40B4-BE49-F238E27FC236}">
              <a16:creationId xmlns:a16="http://schemas.microsoft.com/office/drawing/2014/main" id="{C80C819F-EA74-4FD4-98BC-61658ADD3E0D}"/>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3" name="直線コネクタ 652">
          <a:extLst>
            <a:ext uri="{FF2B5EF4-FFF2-40B4-BE49-F238E27FC236}">
              <a16:creationId xmlns:a16="http://schemas.microsoft.com/office/drawing/2014/main" id="{5522B0BA-86D3-431D-BE47-F76DEB97CB9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4" name="テキスト ボックス 653">
          <a:extLst>
            <a:ext uri="{FF2B5EF4-FFF2-40B4-BE49-F238E27FC236}">
              <a16:creationId xmlns:a16="http://schemas.microsoft.com/office/drawing/2014/main" id="{FD3383B9-7165-48EB-9865-83E89ED8E7C5}"/>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5" name="直線コネクタ 654">
          <a:extLst>
            <a:ext uri="{FF2B5EF4-FFF2-40B4-BE49-F238E27FC236}">
              <a16:creationId xmlns:a16="http://schemas.microsoft.com/office/drawing/2014/main" id="{C1EDBF4A-8364-4216-BA3B-A51DC6EC2A98}"/>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6" name="テキスト ボックス 655">
          <a:extLst>
            <a:ext uri="{FF2B5EF4-FFF2-40B4-BE49-F238E27FC236}">
              <a16:creationId xmlns:a16="http://schemas.microsoft.com/office/drawing/2014/main" id="{FDFBA125-D538-4EA9-AD70-908771096426}"/>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7" name="直線コネクタ 656">
          <a:extLst>
            <a:ext uri="{FF2B5EF4-FFF2-40B4-BE49-F238E27FC236}">
              <a16:creationId xmlns:a16="http://schemas.microsoft.com/office/drawing/2014/main" id="{8863CD8A-BBDF-4A9E-9654-2F41512D8963}"/>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8" name="テキスト ボックス 657">
          <a:extLst>
            <a:ext uri="{FF2B5EF4-FFF2-40B4-BE49-F238E27FC236}">
              <a16:creationId xmlns:a16="http://schemas.microsoft.com/office/drawing/2014/main" id="{9FF67D12-FA03-4F26-AB17-13FCCD63897C}"/>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a:extLst>
            <a:ext uri="{FF2B5EF4-FFF2-40B4-BE49-F238E27FC236}">
              <a16:creationId xmlns:a16="http://schemas.microsoft.com/office/drawing/2014/main" id="{F5E3000D-FFBD-4777-B87A-307652AE06B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60" name="テキスト ボックス 659">
          <a:extLst>
            <a:ext uri="{FF2B5EF4-FFF2-40B4-BE49-F238E27FC236}">
              <a16:creationId xmlns:a16="http://schemas.microsoft.com/office/drawing/2014/main" id="{2C43F3B2-E6F4-4E02-B8F3-9359A39D4E4F}"/>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公民館】&#10;一人当たり面積グラフ枠">
          <a:extLst>
            <a:ext uri="{FF2B5EF4-FFF2-40B4-BE49-F238E27FC236}">
              <a16:creationId xmlns:a16="http://schemas.microsoft.com/office/drawing/2014/main" id="{6BCA5A08-A4F9-4812-A787-D410333C43AE}"/>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2667</xdr:rowOff>
    </xdr:from>
    <xdr:to>
      <xdr:col>116</xdr:col>
      <xdr:colOff>62864</xdr:colOff>
      <xdr:row>108</xdr:row>
      <xdr:rowOff>129539</xdr:rowOff>
    </xdr:to>
    <xdr:cxnSp macro="">
      <xdr:nvCxnSpPr>
        <xdr:cNvPr id="662" name="直線コネクタ 661">
          <a:extLst>
            <a:ext uri="{FF2B5EF4-FFF2-40B4-BE49-F238E27FC236}">
              <a16:creationId xmlns:a16="http://schemas.microsoft.com/office/drawing/2014/main" id="{2FCFB4E5-0C4B-4FA1-B78A-EF771A316A82}"/>
            </a:ext>
          </a:extLst>
        </xdr:cNvPr>
        <xdr:cNvCxnSpPr/>
      </xdr:nvCxnSpPr>
      <xdr:spPr>
        <a:xfrm flipV="1">
          <a:off x="19509104" y="16934307"/>
          <a:ext cx="0" cy="130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663" name="【公民館】&#10;一人当たり面積最小値テキスト">
          <a:extLst>
            <a:ext uri="{FF2B5EF4-FFF2-40B4-BE49-F238E27FC236}">
              <a16:creationId xmlns:a16="http://schemas.microsoft.com/office/drawing/2014/main" id="{E9285045-4DD7-4DDE-8AC7-144700A892F2}"/>
            </a:ext>
          </a:extLst>
        </xdr:cNvPr>
        <xdr:cNvSpPr txBox="1"/>
      </xdr:nvSpPr>
      <xdr:spPr>
        <a:xfrm>
          <a:off x="19547840" y="1823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664" name="直線コネクタ 663">
          <a:extLst>
            <a:ext uri="{FF2B5EF4-FFF2-40B4-BE49-F238E27FC236}">
              <a16:creationId xmlns:a16="http://schemas.microsoft.com/office/drawing/2014/main" id="{A2919FFB-42DB-4822-A0C5-1022598BE238}"/>
            </a:ext>
          </a:extLst>
        </xdr:cNvPr>
        <xdr:cNvCxnSpPr/>
      </xdr:nvCxnSpPr>
      <xdr:spPr>
        <a:xfrm>
          <a:off x="19443700" y="182346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120794</xdr:rowOff>
    </xdr:from>
    <xdr:ext cx="469744" cy="259045"/>
    <xdr:sp macro="" textlink="">
      <xdr:nvSpPr>
        <xdr:cNvPr id="665" name="【公民館】&#10;一人当たり面積最大値テキスト">
          <a:extLst>
            <a:ext uri="{FF2B5EF4-FFF2-40B4-BE49-F238E27FC236}">
              <a16:creationId xmlns:a16="http://schemas.microsoft.com/office/drawing/2014/main" id="{3D21BEFE-012A-4438-855C-5A5B8F9F48ED}"/>
            </a:ext>
          </a:extLst>
        </xdr:cNvPr>
        <xdr:cNvSpPr txBox="1"/>
      </xdr:nvSpPr>
      <xdr:spPr>
        <a:xfrm>
          <a:off x="19547840" y="1671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2667</xdr:rowOff>
    </xdr:from>
    <xdr:to>
      <xdr:col>116</xdr:col>
      <xdr:colOff>152400</xdr:colOff>
      <xdr:row>101</xdr:row>
      <xdr:rowOff>2667</xdr:rowOff>
    </xdr:to>
    <xdr:cxnSp macro="">
      <xdr:nvCxnSpPr>
        <xdr:cNvPr id="666" name="直線コネクタ 665">
          <a:extLst>
            <a:ext uri="{FF2B5EF4-FFF2-40B4-BE49-F238E27FC236}">
              <a16:creationId xmlns:a16="http://schemas.microsoft.com/office/drawing/2014/main" id="{6A0CF5F0-52BC-490F-A53A-096A8FEFDA8C}"/>
            </a:ext>
          </a:extLst>
        </xdr:cNvPr>
        <xdr:cNvCxnSpPr/>
      </xdr:nvCxnSpPr>
      <xdr:spPr>
        <a:xfrm>
          <a:off x="19443700" y="169343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84217</xdr:rowOff>
    </xdr:from>
    <xdr:ext cx="469744" cy="259045"/>
    <xdr:sp macro="" textlink="">
      <xdr:nvSpPr>
        <xdr:cNvPr id="667" name="【公民館】&#10;一人当たり面積平均値テキスト">
          <a:extLst>
            <a:ext uri="{FF2B5EF4-FFF2-40B4-BE49-F238E27FC236}">
              <a16:creationId xmlns:a16="http://schemas.microsoft.com/office/drawing/2014/main" id="{2DB0FFBC-8615-4170-86C8-D6ADF7733691}"/>
            </a:ext>
          </a:extLst>
        </xdr:cNvPr>
        <xdr:cNvSpPr txBox="1"/>
      </xdr:nvSpPr>
      <xdr:spPr>
        <a:xfrm>
          <a:off x="19547840" y="1802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105790</xdr:rowOff>
    </xdr:from>
    <xdr:to>
      <xdr:col>116</xdr:col>
      <xdr:colOff>114300</xdr:colOff>
      <xdr:row>108</xdr:row>
      <xdr:rowOff>35940</xdr:rowOff>
    </xdr:to>
    <xdr:sp macro="" textlink="">
      <xdr:nvSpPr>
        <xdr:cNvPr id="668" name="フローチャート: 判断 667">
          <a:extLst>
            <a:ext uri="{FF2B5EF4-FFF2-40B4-BE49-F238E27FC236}">
              <a16:creationId xmlns:a16="http://schemas.microsoft.com/office/drawing/2014/main" id="{34088DE9-18B1-4621-AA36-6B2F62443FC0}"/>
            </a:ext>
          </a:extLst>
        </xdr:cNvPr>
        <xdr:cNvSpPr/>
      </xdr:nvSpPr>
      <xdr:spPr>
        <a:xfrm>
          <a:off x="19458940" y="18043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669" name="フローチャート: 判断 668">
          <a:extLst>
            <a:ext uri="{FF2B5EF4-FFF2-40B4-BE49-F238E27FC236}">
              <a16:creationId xmlns:a16="http://schemas.microsoft.com/office/drawing/2014/main" id="{3BFC275B-2F98-4305-8C75-C17969A46A88}"/>
            </a:ext>
          </a:extLst>
        </xdr:cNvPr>
        <xdr:cNvSpPr/>
      </xdr:nvSpPr>
      <xdr:spPr>
        <a:xfrm>
          <a:off x="18735040" y="180533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105220</xdr:rowOff>
    </xdr:from>
    <xdr:to>
      <xdr:col>107</xdr:col>
      <xdr:colOff>101600</xdr:colOff>
      <xdr:row>108</xdr:row>
      <xdr:rowOff>35370</xdr:rowOff>
    </xdr:to>
    <xdr:sp macro="" textlink="">
      <xdr:nvSpPr>
        <xdr:cNvPr id="670" name="フローチャート: 判断 669">
          <a:extLst>
            <a:ext uri="{FF2B5EF4-FFF2-40B4-BE49-F238E27FC236}">
              <a16:creationId xmlns:a16="http://schemas.microsoft.com/office/drawing/2014/main" id="{57147EBB-DE5A-43E3-83E3-ECF3BBDE1F23}"/>
            </a:ext>
          </a:extLst>
        </xdr:cNvPr>
        <xdr:cNvSpPr/>
      </xdr:nvSpPr>
      <xdr:spPr>
        <a:xfrm>
          <a:off x="17937480" y="18042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112458</xdr:rowOff>
    </xdr:from>
    <xdr:to>
      <xdr:col>102</xdr:col>
      <xdr:colOff>165100</xdr:colOff>
      <xdr:row>108</xdr:row>
      <xdr:rowOff>42608</xdr:rowOff>
    </xdr:to>
    <xdr:sp macro="" textlink="">
      <xdr:nvSpPr>
        <xdr:cNvPr id="671" name="フローチャート: 判断 670">
          <a:extLst>
            <a:ext uri="{FF2B5EF4-FFF2-40B4-BE49-F238E27FC236}">
              <a16:creationId xmlns:a16="http://schemas.microsoft.com/office/drawing/2014/main" id="{186658CD-5D9B-4535-852D-D73B7656D58C}"/>
            </a:ext>
          </a:extLst>
        </xdr:cNvPr>
        <xdr:cNvSpPr/>
      </xdr:nvSpPr>
      <xdr:spPr>
        <a:xfrm>
          <a:off x="17162780" y="180499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141033</xdr:rowOff>
    </xdr:from>
    <xdr:to>
      <xdr:col>98</xdr:col>
      <xdr:colOff>38100</xdr:colOff>
      <xdr:row>108</xdr:row>
      <xdr:rowOff>71183</xdr:rowOff>
    </xdr:to>
    <xdr:sp macro="" textlink="">
      <xdr:nvSpPr>
        <xdr:cNvPr id="672" name="フローチャート: 判断 671">
          <a:extLst>
            <a:ext uri="{FF2B5EF4-FFF2-40B4-BE49-F238E27FC236}">
              <a16:creationId xmlns:a16="http://schemas.microsoft.com/office/drawing/2014/main" id="{D1A796BB-4447-4AD1-80C8-260D103EA5BC}"/>
            </a:ext>
          </a:extLst>
        </xdr:cNvPr>
        <xdr:cNvSpPr/>
      </xdr:nvSpPr>
      <xdr:spPr>
        <a:xfrm>
          <a:off x="16388080" y="180785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8C46CE53-0268-42D8-ABEA-ECC9A8493B1C}"/>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316F173-9624-4727-A155-65A415A0FBDF}"/>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A3322D0D-C6D3-4D64-BD3E-4D09E6508686}"/>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ACCD70A1-637D-47F7-A97E-8D488D13067B}"/>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272CF475-657C-450E-B8B1-8D3E2F7B5AE7}"/>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115125</xdr:rowOff>
    </xdr:from>
    <xdr:to>
      <xdr:col>107</xdr:col>
      <xdr:colOff>101600</xdr:colOff>
      <xdr:row>108</xdr:row>
      <xdr:rowOff>45275</xdr:rowOff>
    </xdr:to>
    <xdr:sp macro="" textlink="">
      <xdr:nvSpPr>
        <xdr:cNvPr id="678" name="楕円 677">
          <a:extLst>
            <a:ext uri="{FF2B5EF4-FFF2-40B4-BE49-F238E27FC236}">
              <a16:creationId xmlns:a16="http://schemas.microsoft.com/office/drawing/2014/main" id="{5A7E7012-81D5-418C-96A1-7FF5D23D168D}"/>
            </a:ext>
          </a:extLst>
        </xdr:cNvPr>
        <xdr:cNvSpPr/>
      </xdr:nvSpPr>
      <xdr:spPr>
        <a:xfrm>
          <a:off x="17937480" y="18052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115888</xdr:rowOff>
    </xdr:from>
    <xdr:to>
      <xdr:col>102</xdr:col>
      <xdr:colOff>165100</xdr:colOff>
      <xdr:row>108</xdr:row>
      <xdr:rowOff>46038</xdr:rowOff>
    </xdr:to>
    <xdr:sp macro="" textlink="">
      <xdr:nvSpPr>
        <xdr:cNvPr id="679" name="楕円 678">
          <a:extLst>
            <a:ext uri="{FF2B5EF4-FFF2-40B4-BE49-F238E27FC236}">
              <a16:creationId xmlns:a16="http://schemas.microsoft.com/office/drawing/2014/main" id="{DAD21367-385D-45C4-8DB7-A194F1C13265}"/>
            </a:ext>
          </a:extLst>
        </xdr:cNvPr>
        <xdr:cNvSpPr/>
      </xdr:nvSpPr>
      <xdr:spPr>
        <a:xfrm>
          <a:off x="17162780" y="180533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165925</xdr:rowOff>
    </xdr:from>
    <xdr:to>
      <xdr:col>107</xdr:col>
      <xdr:colOff>50800</xdr:colOff>
      <xdr:row>107</xdr:row>
      <xdr:rowOff>166688</xdr:rowOff>
    </xdr:to>
    <xdr:cxnSp macro="">
      <xdr:nvCxnSpPr>
        <xdr:cNvPr id="680" name="直線コネクタ 679">
          <a:extLst>
            <a:ext uri="{FF2B5EF4-FFF2-40B4-BE49-F238E27FC236}">
              <a16:creationId xmlns:a16="http://schemas.microsoft.com/office/drawing/2014/main" id="{8F391E01-A3C8-4335-A578-DE6E05392EA4}"/>
            </a:ext>
          </a:extLst>
        </xdr:cNvPr>
        <xdr:cNvCxnSpPr/>
      </xdr:nvCxnSpPr>
      <xdr:spPr>
        <a:xfrm flipV="1">
          <a:off x="17213580" y="18103405"/>
          <a:ext cx="7747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118935</xdr:rowOff>
    </xdr:from>
    <xdr:to>
      <xdr:col>98</xdr:col>
      <xdr:colOff>38100</xdr:colOff>
      <xdr:row>108</xdr:row>
      <xdr:rowOff>49085</xdr:rowOff>
    </xdr:to>
    <xdr:sp macro="" textlink="">
      <xdr:nvSpPr>
        <xdr:cNvPr id="681" name="楕円 680">
          <a:extLst>
            <a:ext uri="{FF2B5EF4-FFF2-40B4-BE49-F238E27FC236}">
              <a16:creationId xmlns:a16="http://schemas.microsoft.com/office/drawing/2014/main" id="{D18D30BC-0E67-4523-9979-CDA2E4C6FEF4}"/>
            </a:ext>
          </a:extLst>
        </xdr:cNvPr>
        <xdr:cNvSpPr/>
      </xdr:nvSpPr>
      <xdr:spPr>
        <a:xfrm>
          <a:off x="16388080" y="180564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166688</xdr:rowOff>
    </xdr:from>
    <xdr:to>
      <xdr:col>102</xdr:col>
      <xdr:colOff>114300</xdr:colOff>
      <xdr:row>107</xdr:row>
      <xdr:rowOff>169735</xdr:rowOff>
    </xdr:to>
    <xdr:cxnSp macro="">
      <xdr:nvCxnSpPr>
        <xdr:cNvPr id="682" name="直線コネクタ 681">
          <a:extLst>
            <a:ext uri="{FF2B5EF4-FFF2-40B4-BE49-F238E27FC236}">
              <a16:creationId xmlns:a16="http://schemas.microsoft.com/office/drawing/2014/main" id="{8118F189-4FA6-4421-BD59-88B4BC05954A}"/>
            </a:ext>
          </a:extLst>
        </xdr:cNvPr>
        <xdr:cNvCxnSpPr/>
      </xdr:nvCxnSpPr>
      <xdr:spPr>
        <a:xfrm flipV="1">
          <a:off x="16431260" y="18104168"/>
          <a:ext cx="78232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62565</xdr:rowOff>
    </xdr:from>
    <xdr:ext cx="469744" cy="259045"/>
    <xdr:sp macro="" textlink="">
      <xdr:nvSpPr>
        <xdr:cNvPr id="683" name="n_1aveValue【公民館】&#10;一人当たり面積">
          <a:extLst>
            <a:ext uri="{FF2B5EF4-FFF2-40B4-BE49-F238E27FC236}">
              <a16:creationId xmlns:a16="http://schemas.microsoft.com/office/drawing/2014/main" id="{E0703322-D155-4521-A2D0-4ABFFD51E540}"/>
            </a:ext>
          </a:extLst>
        </xdr:cNvPr>
        <xdr:cNvSpPr txBox="1"/>
      </xdr:nvSpPr>
      <xdr:spPr>
        <a:xfrm>
          <a:off x="18561127" y="1783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51897</xdr:rowOff>
    </xdr:from>
    <xdr:ext cx="469744" cy="259045"/>
    <xdr:sp macro="" textlink="">
      <xdr:nvSpPr>
        <xdr:cNvPr id="684" name="n_2aveValue【公民館】&#10;一人当たり面積">
          <a:extLst>
            <a:ext uri="{FF2B5EF4-FFF2-40B4-BE49-F238E27FC236}">
              <a16:creationId xmlns:a16="http://schemas.microsoft.com/office/drawing/2014/main" id="{1804334F-F8A6-4A1C-BAD1-347F8031DB1D}"/>
            </a:ext>
          </a:extLst>
        </xdr:cNvPr>
        <xdr:cNvSpPr txBox="1"/>
      </xdr:nvSpPr>
      <xdr:spPr>
        <a:xfrm>
          <a:off x="17776267" y="1782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59135</xdr:rowOff>
    </xdr:from>
    <xdr:ext cx="469744" cy="259045"/>
    <xdr:sp macro="" textlink="">
      <xdr:nvSpPr>
        <xdr:cNvPr id="685" name="n_3aveValue【公民館】&#10;一人当たり面積">
          <a:extLst>
            <a:ext uri="{FF2B5EF4-FFF2-40B4-BE49-F238E27FC236}">
              <a16:creationId xmlns:a16="http://schemas.microsoft.com/office/drawing/2014/main" id="{4476D3D4-5342-4576-BE33-E8611DD6A24F}"/>
            </a:ext>
          </a:extLst>
        </xdr:cNvPr>
        <xdr:cNvSpPr txBox="1"/>
      </xdr:nvSpPr>
      <xdr:spPr>
        <a:xfrm>
          <a:off x="17001567" y="1782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62310</xdr:rowOff>
    </xdr:from>
    <xdr:ext cx="469744" cy="259045"/>
    <xdr:sp macro="" textlink="">
      <xdr:nvSpPr>
        <xdr:cNvPr id="686" name="n_4aveValue【公民館】&#10;一人当たり面積">
          <a:extLst>
            <a:ext uri="{FF2B5EF4-FFF2-40B4-BE49-F238E27FC236}">
              <a16:creationId xmlns:a16="http://schemas.microsoft.com/office/drawing/2014/main" id="{69DA063F-0DCB-44D3-A480-D76C58B07D7C}"/>
            </a:ext>
          </a:extLst>
        </xdr:cNvPr>
        <xdr:cNvSpPr txBox="1"/>
      </xdr:nvSpPr>
      <xdr:spPr>
        <a:xfrm>
          <a:off x="16226867" y="1816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36402</xdr:rowOff>
    </xdr:from>
    <xdr:ext cx="469744" cy="259045"/>
    <xdr:sp macro="" textlink="">
      <xdr:nvSpPr>
        <xdr:cNvPr id="687" name="n_2mainValue【公民館】&#10;一人当たり面積">
          <a:extLst>
            <a:ext uri="{FF2B5EF4-FFF2-40B4-BE49-F238E27FC236}">
              <a16:creationId xmlns:a16="http://schemas.microsoft.com/office/drawing/2014/main" id="{0A577C5C-52BF-4324-B123-F6E0C3BB8A74}"/>
            </a:ext>
          </a:extLst>
        </xdr:cNvPr>
        <xdr:cNvSpPr txBox="1"/>
      </xdr:nvSpPr>
      <xdr:spPr>
        <a:xfrm>
          <a:off x="17776267" y="1814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37165</xdr:rowOff>
    </xdr:from>
    <xdr:ext cx="469744" cy="259045"/>
    <xdr:sp macro="" textlink="">
      <xdr:nvSpPr>
        <xdr:cNvPr id="688" name="n_3mainValue【公民館】&#10;一人当たり面積">
          <a:extLst>
            <a:ext uri="{FF2B5EF4-FFF2-40B4-BE49-F238E27FC236}">
              <a16:creationId xmlns:a16="http://schemas.microsoft.com/office/drawing/2014/main" id="{FB3AD47C-E367-4203-85A6-9C3F1B1A385F}"/>
            </a:ext>
          </a:extLst>
        </xdr:cNvPr>
        <xdr:cNvSpPr txBox="1"/>
      </xdr:nvSpPr>
      <xdr:spPr>
        <a:xfrm>
          <a:off x="17001567" y="1814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65612</xdr:rowOff>
    </xdr:from>
    <xdr:ext cx="469744" cy="259045"/>
    <xdr:sp macro="" textlink="">
      <xdr:nvSpPr>
        <xdr:cNvPr id="689" name="n_4mainValue【公民館】&#10;一人当たり面積">
          <a:extLst>
            <a:ext uri="{FF2B5EF4-FFF2-40B4-BE49-F238E27FC236}">
              <a16:creationId xmlns:a16="http://schemas.microsoft.com/office/drawing/2014/main" id="{D793F22B-12DF-4A07-AC76-0C52CFE417F6}"/>
            </a:ext>
          </a:extLst>
        </xdr:cNvPr>
        <xdr:cNvSpPr txBox="1"/>
      </xdr:nvSpPr>
      <xdr:spPr>
        <a:xfrm>
          <a:off x="16226867" y="1783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0" name="正方形/長方形 689">
          <a:extLst>
            <a:ext uri="{FF2B5EF4-FFF2-40B4-BE49-F238E27FC236}">
              <a16:creationId xmlns:a16="http://schemas.microsoft.com/office/drawing/2014/main" id="{2A600C4C-926C-4A62-94FA-854C65B2D40B}"/>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1" name="正方形/長方形 690">
          <a:extLst>
            <a:ext uri="{FF2B5EF4-FFF2-40B4-BE49-F238E27FC236}">
              <a16:creationId xmlns:a16="http://schemas.microsoft.com/office/drawing/2014/main" id="{2858B2EC-6918-42C1-A3A4-B3D1D851624A}"/>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2" name="テキスト ボックス 691">
          <a:extLst>
            <a:ext uri="{FF2B5EF4-FFF2-40B4-BE49-F238E27FC236}">
              <a16:creationId xmlns:a16="http://schemas.microsoft.com/office/drawing/2014/main" id="{7EE38027-084A-499C-A587-1B50D2508682}"/>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938F930-2B61-49A1-887E-58A020BA61A5}"/>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6A9FFAE-6BA9-4C62-9A16-B36ED75A74FD}"/>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798C901-1158-4F17-8169-DE217B62FB3B}"/>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7592616-3823-442D-8ED7-E013FF03B74C}"/>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DCFC78B-BAE5-4A91-8859-675DA3129973}"/>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05D066E-51F4-453D-BCA4-E58C6EEB0888}"/>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50CE751-54A3-407B-B812-9684AA60F6F6}"/>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D5BE97B-3E1D-4EEA-A746-C6723A105AE5}"/>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16BE654-8E6A-4C31-A0F1-A9A2EF4A1767}"/>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99A6A30-45DD-4EEF-BB9F-62D2AB5E2844}"/>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1,395
1,389
57.97
4,101,938
3,911,276
174,487
1,493,008
4,506,629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F2DF43E-F2E4-4685-A1A4-C38C2310E32B}"/>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973ED21-3EF0-4020-BE7A-ED3592521351}"/>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9D02858-D5FC-49C2-B192-2C31BE2B51AE}"/>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397FD13-A525-4EED-85CA-3F91788070E9}"/>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FD2C437-2280-4B4A-994F-85811757409E}"/>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9202C02-0D3A-46DF-A8A5-54F8477F2728}"/>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15E5CD1-B735-4222-8A80-C6ED9F513668}"/>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157E2F3-AC44-4DDB-85B5-93A1F63C407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BAC43C1-C568-47EF-9CB5-20351913694E}"/>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9331565-C78B-4415-8461-9BC6F429DB27}"/>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BE2A21B-4C06-4F27-9EFF-86B1ED8F3D33}"/>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2246339-434C-439A-A543-F762FD32E6FB}"/>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4BA808B-7AC4-43BF-B669-0401DC8CD4BE}"/>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7685574-B605-471A-B073-F6B8405C2B76}"/>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C683D92-CD98-43EA-9455-6AC9C4626236}"/>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CF6E2A0-6D78-4A2B-9FDA-42B8043C4ED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FA102D8-4E02-42F6-B03B-1610FAE30EF5}"/>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2FEDC95-A8BC-4F7A-92A3-7FBE04B37D17}"/>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4A3B260-BF5C-4A2C-92A2-AE8E9E7AA0D1}"/>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600C793-A3EA-4A83-B654-B5A1C6B5BADF}"/>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05BD62B-E058-4A6A-ACCA-A7BAC6618E99}"/>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233BF1F-8CED-434F-A55E-4108812FE8FC}"/>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AFE91D3-ECCA-4FDB-8D4F-10D9D29CF61C}"/>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6C539F1-58BF-4F7A-9694-CBA6B6C8AAB4}"/>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8E00BF1-74F0-4190-8A16-0893930FD73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14993EB-05A9-490C-90EF-4A382E9E5B53}"/>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99CE385-7271-4FFB-A8A1-1AC47076B169}"/>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50DA55F-F368-446F-9EA2-2C118520BE6B}"/>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FDACEB1-FD61-41C6-A0B2-351D6B95B0EA}"/>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4F940715-9B9B-4048-BDCF-C97A8A1A71DE}"/>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B904F5C-AEA0-4DD9-BADB-EB923E1AA237}"/>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CB57F0F6-A102-4564-AF1A-65B227B942A3}"/>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BB22C43-CB81-4410-B212-69F0ACEBF673}"/>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0574366-6BAA-45A5-8795-343E00D858DF}"/>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3E5BB9F1-5625-40AC-9752-FDB2FB743A88}"/>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922C3CC-6211-42F5-90B5-DF35CEE46319}"/>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A4D02A3D-40D7-42C1-8265-1848AC2C3CCE}"/>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BA1196A-C752-4532-8E4F-26E3DA45F892}"/>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D0C282A-D408-470B-8DEE-48B582264136}"/>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C0BC3402-5666-43F9-9079-FE9AE6D2C083}"/>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BAFFB05B-3979-4CBB-AFB1-8755D30D96F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488BC63F-D038-4D5B-962E-2C1272EEA534}"/>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5398A3C7-B588-4B70-9EC0-17E82147E118}"/>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2ABC8A7E-EB5D-41A0-B8DB-342F0CEA234F}"/>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920F09DD-2562-4920-9DDB-36D60B3ED806}"/>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D5E0E5D0-4845-4D37-9D80-407A8B028FE9}"/>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C50823AE-A8E1-478A-ACC3-E8AC0B54AE19}"/>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E692835F-5BF8-4262-84A4-FE8BD5B8F5B1}"/>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C019FA6A-F2CD-4316-AE8D-F62E993B62C5}"/>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F0D8045A-3F09-44A3-A127-661F10FC445F}"/>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246F299D-520F-44B7-A099-B4A952B83516}"/>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8E3D1722-95B1-4FCC-8BBE-88FEBFF1EB53}"/>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58F1CD39-CD72-45F8-8520-33B429E7A52F}"/>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8F06D3CE-A745-4539-BECB-1AB8C7C90D2F}"/>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2C101C8B-38E2-43C0-851E-58082E60D722}"/>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389A1AF1-8940-4AF2-AD01-E758E88F66D2}"/>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52E90359-6CFD-4565-90DD-DA03360813E1}"/>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3B7C0344-0FDA-4A07-81B4-6DF255AE373C}"/>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84B69706-8B5B-4EDB-B93C-6788C78932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535EB6B5-734E-4F4C-AFF0-FE430174B96A}"/>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24DDC78E-E464-4EA5-9CA8-FDE4C340963C}"/>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296BBCFE-5275-4D80-9F87-4A5C49303378}"/>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D880FC3A-446E-4D84-B912-9BD41B6FEA09}"/>
            </a:ext>
          </a:extLst>
        </xdr:cNvPr>
        <xdr:cNvCxnSpPr/>
      </xdr:nvCxnSpPr>
      <xdr:spPr>
        <a:xfrm flipV="1">
          <a:off x="4086225" y="9423763"/>
          <a:ext cx="0" cy="143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C406F4EA-A265-4BA6-BA37-696B42987319}"/>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65C5C008-2141-4EF4-89F1-5EC07CB972E2}"/>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28D0A76-0E9F-4FED-BC61-A46D118EDD4B}"/>
            </a:ext>
          </a:extLst>
        </xdr:cNvPr>
        <xdr:cNvSpPr txBox="1"/>
      </xdr:nvSpPr>
      <xdr:spPr>
        <a:xfrm>
          <a:off x="412496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78" name="直線コネクタ 77">
          <a:extLst>
            <a:ext uri="{FF2B5EF4-FFF2-40B4-BE49-F238E27FC236}">
              <a16:creationId xmlns:a16="http://schemas.microsoft.com/office/drawing/2014/main" id="{8562D7EC-ACAB-4052-8BD3-0E119C47CA8D}"/>
            </a:ext>
          </a:extLst>
        </xdr:cNvPr>
        <xdr:cNvCxnSpPr/>
      </xdr:nvCxnSpPr>
      <xdr:spPr>
        <a:xfrm>
          <a:off x="4020820" y="94237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D2525C9-0762-46BD-9E32-981BE78B70BF}"/>
            </a:ext>
          </a:extLst>
        </xdr:cNvPr>
        <xdr:cNvSpPr txBox="1"/>
      </xdr:nvSpPr>
      <xdr:spPr>
        <a:xfrm>
          <a:off x="4124960" y="101852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80" name="フローチャート: 判断 79">
          <a:extLst>
            <a:ext uri="{FF2B5EF4-FFF2-40B4-BE49-F238E27FC236}">
              <a16:creationId xmlns:a16="http://schemas.microsoft.com/office/drawing/2014/main" id="{0BC2DADE-9A63-49FE-B53C-A7337FE12460}"/>
            </a:ext>
          </a:extLst>
        </xdr:cNvPr>
        <xdr:cNvSpPr/>
      </xdr:nvSpPr>
      <xdr:spPr>
        <a:xfrm>
          <a:off x="4036060" y="102068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4717</xdr:rowOff>
    </xdr:from>
    <xdr:to>
      <xdr:col>20</xdr:col>
      <xdr:colOff>38100</xdr:colOff>
      <xdr:row>60</xdr:row>
      <xdr:rowOff>106317</xdr:rowOff>
    </xdr:to>
    <xdr:sp macro="" textlink="">
      <xdr:nvSpPr>
        <xdr:cNvPr id="81" name="フローチャート: 判断 80">
          <a:extLst>
            <a:ext uri="{FF2B5EF4-FFF2-40B4-BE49-F238E27FC236}">
              <a16:creationId xmlns:a16="http://schemas.microsoft.com/office/drawing/2014/main" id="{7C323312-BF5B-4EB4-AF45-02CB126A0300}"/>
            </a:ext>
          </a:extLst>
        </xdr:cNvPr>
        <xdr:cNvSpPr/>
      </xdr:nvSpPr>
      <xdr:spPr>
        <a:xfrm>
          <a:off x="3312160" y="100631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135346</xdr:rowOff>
    </xdr:from>
    <xdr:to>
      <xdr:col>15</xdr:col>
      <xdr:colOff>101600</xdr:colOff>
      <xdr:row>62</xdr:row>
      <xdr:rowOff>65496</xdr:rowOff>
    </xdr:to>
    <xdr:sp macro="" textlink="">
      <xdr:nvSpPr>
        <xdr:cNvPr id="82" name="フローチャート: 判断 81">
          <a:extLst>
            <a:ext uri="{FF2B5EF4-FFF2-40B4-BE49-F238E27FC236}">
              <a16:creationId xmlns:a16="http://schemas.microsoft.com/office/drawing/2014/main" id="{8C3E2E48-3912-4094-9418-3DDCE43B7E9A}"/>
            </a:ext>
          </a:extLst>
        </xdr:cNvPr>
        <xdr:cNvSpPr/>
      </xdr:nvSpPr>
      <xdr:spPr>
        <a:xfrm>
          <a:off x="2514600" y="10361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123916</xdr:rowOff>
    </xdr:from>
    <xdr:to>
      <xdr:col>10</xdr:col>
      <xdr:colOff>165100</xdr:colOff>
      <xdr:row>62</xdr:row>
      <xdr:rowOff>54066</xdr:rowOff>
    </xdr:to>
    <xdr:sp macro="" textlink="">
      <xdr:nvSpPr>
        <xdr:cNvPr id="83" name="フローチャート: 判断 82">
          <a:extLst>
            <a:ext uri="{FF2B5EF4-FFF2-40B4-BE49-F238E27FC236}">
              <a16:creationId xmlns:a16="http://schemas.microsoft.com/office/drawing/2014/main" id="{152D9DE1-C510-430C-83A9-98B37450270B}"/>
            </a:ext>
          </a:extLst>
        </xdr:cNvPr>
        <xdr:cNvSpPr/>
      </xdr:nvSpPr>
      <xdr:spPr>
        <a:xfrm>
          <a:off x="1739900" y="10349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141877</xdr:rowOff>
    </xdr:from>
    <xdr:to>
      <xdr:col>6</xdr:col>
      <xdr:colOff>38100</xdr:colOff>
      <xdr:row>62</xdr:row>
      <xdr:rowOff>72027</xdr:rowOff>
    </xdr:to>
    <xdr:sp macro="" textlink="">
      <xdr:nvSpPr>
        <xdr:cNvPr id="84" name="フローチャート: 判断 83">
          <a:extLst>
            <a:ext uri="{FF2B5EF4-FFF2-40B4-BE49-F238E27FC236}">
              <a16:creationId xmlns:a16="http://schemas.microsoft.com/office/drawing/2014/main" id="{7EC64825-7C36-4BC6-BD3D-99923E4B9033}"/>
            </a:ext>
          </a:extLst>
        </xdr:cNvPr>
        <xdr:cNvSpPr/>
      </xdr:nvSpPr>
      <xdr:spPr>
        <a:xfrm>
          <a:off x="965200" y="103679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9B65EB2-C42F-414D-9611-5C12BBF4903A}"/>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61ADF5D9-66F0-42F6-8F0B-629BEEFB70C6}"/>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C0A7ED9-9BC3-499D-9587-AE4EED7979FA}"/>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D8B0DD4-5E21-4E2F-892F-85A3B1C17C3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66F61C38-FD43-4A8D-BC06-122F379DA685}"/>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64</xdr:row>
      <xdr:rowOff>79828</xdr:rowOff>
    </xdr:from>
    <xdr:to>
      <xdr:col>10</xdr:col>
      <xdr:colOff>165100</xdr:colOff>
      <xdr:row>65</xdr:row>
      <xdr:rowOff>9978</xdr:rowOff>
    </xdr:to>
    <xdr:sp macro="" textlink="">
      <xdr:nvSpPr>
        <xdr:cNvPr id="90" name="楕円 89">
          <a:extLst>
            <a:ext uri="{FF2B5EF4-FFF2-40B4-BE49-F238E27FC236}">
              <a16:creationId xmlns:a16="http://schemas.microsoft.com/office/drawing/2014/main" id="{F360CE70-7D53-4E76-BDB8-4B2A790476D0}"/>
            </a:ext>
          </a:extLst>
        </xdr:cNvPr>
        <xdr:cNvSpPr/>
      </xdr:nvSpPr>
      <xdr:spPr>
        <a:xfrm>
          <a:off x="1739900" y="108087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64</xdr:row>
      <xdr:rowOff>79828</xdr:rowOff>
    </xdr:from>
    <xdr:to>
      <xdr:col>6</xdr:col>
      <xdr:colOff>38100</xdr:colOff>
      <xdr:row>65</xdr:row>
      <xdr:rowOff>9978</xdr:rowOff>
    </xdr:to>
    <xdr:sp macro="" textlink="">
      <xdr:nvSpPr>
        <xdr:cNvPr id="91" name="楕円 90">
          <a:extLst>
            <a:ext uri="{FF2B5EF4-FFF2-40B4-BE49-F238E27FC236}">
              <a16:creationId xmlns:a16="http://schemas.microsoft.com/office/drawing/2014/main" id="{E3E20EC7-E38B-45CA-A586-BBAE0D35C51F}"/>
            </a:ext>
          </a:extLst>
        </xdr:cNvPr>
        <xdr:cNvSpPr/>
      </xdr:nvSpPr>
      <xdr:spPr>
        <a:xfrm>
          <a:off x="965200" y="108087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92" name="直線コネクタ 91">
          <a:extLst>
            <a:ext uri="{FF2B5EF4-FFF2-40B4-BE49-F238E27FC236}">
              <a16:creationId xmlns:a16="http://schemas.microsoft.com/office/drawing/2014/main" id="{DBAC8944-B12B-4A90-9D9D-6CA4ABCF4CCF}"/>
            </a:ext>
          </a:extLst>
        </xdr:cNvPr>
        <xdr:cNvCxnSpPr/>
      </xdr:nvCxnSpPr>
      <xdr:spPr>
        <a:xfrm>
          <a:off x="1008380" y="1085958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122844</xdr:rowOff>
    </xdr:from>
    <xdr:ext cx="405111" cy="259045"/>
    <xdr:sp macro="" textlink="">
      <xdr:nvSpPr>
        <xdr:cNvPr id="93" name="n_1aveValue【体育館・プール】&#10;有形固定資産減価償却率">
          <a:extLst>
            <a:ext uri="{FF2B5EF4-FFF2-40B4-BE49-F238E27FC236}">
              <a16:creationId xmlns:a16="http://schemas.microsoft.com/office/drawing/2014/main" id="{4C54D7BD-142A-4C7A-BA68-0F4A768F7E4B}"/>
            </a:ext>
          </a:extLst>
        </xdr:cNvPr>
        <xdr:cNvSpPr txBox="1"/>
      </xdr:nvSpPr>
      <xdr:spPr>
        <a:xfrm>
          <a:off x="3170564"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82023</xdr:rowOff>
    </xdr:from>
    <xdr:ext cx="405111" cy="259045"/>
    <xdr:sp macro="" textlink="">
      <xdr:nvSpPr>
        <xdr:cNvPr id="94" name="n_2aveValue【体育館・プール】&#10;有形固定資産減価償却率">
          <a:extLst>
            <a:ext uri="{FF2B5EF4-FFF2-40B4-BE49-F238E27FC236}">
              <a16:creationId xmlns:a16="http://schemas.microsoft.com/office/drawing/2014/main" id="{8C6B7AAF-E4C3-40A6-B4A6-8AE587413611}"/>
            </a:ext>
          </a:extLst>
        </xdr:cNvPr>
        <xdr:cNvSpPr txBox="1"/>
      </xdr:nvSpPr>
      <xdr:spPr>
        <a:xfrm>
          <a:off x="238570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70593</xdr:rowOff>
    </xdr:from>
    <xdr:ext cx="405111" cy="259045"/>
    <xdr:sp macro="" textlink="">
      <xdr:nvSpPr>
        <xdr:cNvPr id="95" name="n_3aveValue【体育館・プール】&#10;有形固定資産減価償却率">
          <a:extLst>
            <a:ext uri="{FF2B5EF4-FFF2-40B4-BE49-F238E27FC236}">
              <a16:creationId xmlns:a16="http://schemas.microsoft.com/office/drawing/2014/main" id="{4B1DFC64-FC82-4B2D-BC51-DA9E76569AE4}"/>
            </a:ext>
          </a:extLst>
        </xdr:cNvPr>
        <xdr:cNvSpPr txBox="1"/>
      </xdr:nvSpPr>
      <xdr:spPr>
        <a:xfrm>
          <a:off x="161100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88554</xdr:rowOff>
    </xdr:from>
    <xdr:ext cx="405111" cy="259045"/>
    <xdr:sp macro="" textlink="">
      <xdr:nvSpPr>
        <xdr:cNvPr id="96" name="n_4aveValue【体育館・プール】&#10;有形固定資産減価償却率">
          <a:extLst>
            <a:ext uri="{FF2B5EF4-FFF2-40B4-BE49-F238E27FC236}">
              <a16:creationId xmlns:a16="http://schemas.microsoft.com/office/drawing/2014/main" id="{38DCB5DC-1E6D-49D0-9A2F-DFC4C2F0428A}"/>
            </a:ext>
          </a:extLst>
        </xdr:cNvPr>
        <xdr:cNvSpPr txBox="1"/>
      </xdr:nvSpPr>
      <xdr:spPr>
        <a:xfrm>
          <a:off x="83630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97" name="n_3mainValue【体育館・プール】&#10;有形固定資産減価償却率">
          <a:extLst>
            <a:ext uri="{FF2B5EF4-FFF2-40B4-BE49-F238E27FC236}">
              <a16:creationId xmlns:a16="http://schemas.microsoft.com/office/drawing/2014/main" id="{B698F0C2-5FF8-4A6E-B634-F7E75DB9DADC}"/>
            </a:ext>
          </a:extLst>
        </xdr:cNvPr>
        <xdr:cNvSpPr txBox="1"/>
      </xdr:nvSpPr>
      <xdr:spPr>
        <a:xfrm>
          <a:off x="1578687" y="1089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98" name="n_4mainValue【体育館・プール】&#10;有形固定資産減価償却率">
          <a:extLst>
            <a:ext uri="{FF2B5EF4-FFF2-40B4-BE49-F238E27FC236}">
              <a16:creationId xmlns:a16="http://schemas.microsoft.com/office/drawing/2014/main" id="{431765B9-454D-49D5-852C-5DD067ADBB96}"/>
            </a:ext>
          </a:extLst>
        </xdr:cNvPr>
        <xdr:cNvSpPr txBox="1"/>
      </xdr:nvSpPr>
      <xdr:spPr>
        <a:xfrm>
          <a:off x="803987" y="1089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a:extLst>
            <a:ext uri="{FF2B5EF4-FFF2-40B4-BE49-F238E27FC236}">
              <a16:creationId xmlns:a16="http://schemas.microsoft.com/office/drawing/2014/main" id="{96AFD91C-C423-49CB-8240-0C37E32BAA3F}"/>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a:extLst>
            <a:ext uri="{FF2B5EF4-FFF2-40B4-BE49-F238E27FC236}">
              <a16:creationId xmlns:a16="http://schemas.microsoft.com/office/drawing/2014/main" id="{B0802ECC-8C6B-401B-A1E4-5512C5259AE5}"/>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a:extLst>
            <a:ext uri="{FF2B5EF4-FFF2-40B4-BE49-F238E27FC236}">
              <a16:creationId xmlns:a16="http://schemas.microsoft.com/office/drawing/2014/main" id="{3A05D46B-9ABA-49A8-B882-F2F071FF5AE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a:extLst>
            <a:ext uri="{FF2B5EF4-FFF2-40B4-BE49-F238E27FC236}">
              <a16:creationId xmlns:a16="http://schemas.microsoft.com/office/drawing/2014/main" id="{F5C4012A-F2DC-4C90-8423-FEB7BB047604}"/>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a:extLst>
            <a:ext uri="{FF2B5EF4-FFF2-40B4-BE49-F238E27FC236}">
              <a16:creationId xmlns:a16="http://schemas.microsoft.com/office/drawing/2014/main" id="{EFC12102-7EA4-4033-ABDA-8CE08D3B70A9}"/>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a:extLst>
            <a:ext uri="{FF2B5EF4-FFF2-40B4-BE49-F238E27FC236}">
              <a16:creationId xmlns:a16="http://schemas.microsoft.com/office/drawing/2014/main" id="{5D552ECE-7C25-4D15-9D40-3A7FD7D5AD08}"/>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a:extLst>
            <a:ext uri="{FF2B5EF4-FFF2-40B4-BE49-F238E27FC236}">
              <a16:creationId xmlns:a16="http://schemas.microsoft.com/office/drawing/2014/main" id="{40853342-8A60-4EF8-881E-77038C81CECB}"/>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a:extLst>
            <a:ext uri="{FF2B5EF4-FFF2-40B4-BE49-F238E27FC236}">
              <a16:creationId xmlns:a16="http://schemas.microsoft.com/office/drawing/2014/main" id="{D2F94087-1C9F-403C-B6E7-FD859971B3E1}"/>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a:extLst>
            <a:ext uri="{FF2B5EF4-FFF2-40B4-BE49-F238E27FC236}">
              <a16:creationId xmlns:a16="http://schemas.microsoft.com/office/drawing/2014/main" id="{EF2A7AA0-F6BC-4B39-9BA4-73749D102C77}"/>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a:extLst>
            <a:ext uri="{FF2B5EF4-FFF2-40B4-BE49-F238E27FC236}">
              <a16:creationId xmlns:a16="http://schemas.microsoft.com/office/drawing/2014/main" id="{E15D2D88-1D77-495D-86EB-9F984EFDA4BC}"/>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9" name="直線コネクタ 108">
          <a:extLst>
            <a:ext uri="{FF2B5EF4-FFF2-40B4-BE49-F238E27FC236}">
              <a16:creationId xmlns:a16="http://schemas.microsoft.com/office/drawing/2014/main" id="{72E6A1C9-3878-4FC8-883D-B91F7894B025}"/>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0" name="テキスト ボックス 109">
          <a:extLst>
            <a:ext uri="{FF2B5EF4-FFF2-40B4-BE49-F238E27FC236}">
              <a16:creationId xmlns:a16="http://schemas.microsoft.com/office/drawing/2014/main" id="{F506D48A-4B20-4376-B090-CFCEA2E0D641}"/>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1" name="直線コネクタ 110">
          <a:extLst>
            <a:ext uri="{FF2B5EF4-FFF2-40B4-BE49-F238E27FC236}">
              <a16:creationId xmlns:a16="http://schemas.microsoft.com/office/drawing/2014/main" id="{21A48568-52E5-4468-AD15-9DA6302E39B2}"/>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2" name="テキスト ボックス 111">
          <a:extLst>
            <a:ext uri="{FF2B5EF4-FFF2-40B4-BE49-F238E27FC236}">
              <a16:creationId xmlns:a16="http://schemas.microsoft.com/office/drawing/2014/main" id="{93BA2DB2-6929-4809-B493-3E9335D24A58}"/>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a:extLst>
            <a:ext uri="{FF2B5EF4-FFF2-40B4-BE49-F238E27FC236}">
              <a16:creationId xmlns:a16="http://schemas.microsoft.com/office/drawing/2014/main" id="{F6D1385A-1200-489F-B986-16097FA70D38}"/>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a:extLst>
            <a:ext uri="{FF2B5EF4-FFF2-40B4-BE49-F238E27FC236}">
              <a16:creationId xmlns:a16="http://schemas.microsoft.com/office/drawing/2014/main" id="{6A967109-8799-4667-9ACD-D305AF4E27D2}"/>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5" name="直線コネクタ 114">
          <a:extLst>
            <a:ext uri="{FF2B5EF4-FFF2-40B4-BE49-F238E27FC236}">
              <a16:creationId xmlns:a16="http://schemas.microsoft.com/office/drawing/2014/main" id="{4C9867DB-424F-493D-B02C-F27820EA945C}"/>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6" name="テキスト ボックス 115">
          <a:extLst>
            <a:ext uri="{FF2B5EF4-FFF2-40B4-BE49-F238E27FC236}">
              <a16:creationId xmlns:a16="http://schemas.microsoft.com/office/drawing/2014/main" id="{3B75AEDC-8CD1-47C7-9A89-179DCF360BBE}"/>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7" name="直線コネクタ 116">
          <a:extLst>
            <a:ext uri="{FF2B5EF4-FFF2-40B4-BE49-F238E27FC236}">
              <a16:creationId xmlns:a16="http://schemas.microsoft.com/office/drawing/2014/main" id="{715CC2A4-0045-479D-B885-9BCEB9899777}"/>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8" name="テキスト ボックス 117">
          <a:extLst>
            <a:ext uri="{FF2B5EF4-FFF2-40B4-BE49-F238E27FC236}">
              <a16:creationId xmlns:a16="http://schemas.microsoft.com/office/drawing/2014/main" id="{A679DEE6-B23C-498A-91BE-035B306E9632}"/>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a:extLst>
            <a:ext uri="{FF2B5EF4-FFF2-40B4-BE49-F238E27FC236}">
              <a16:creationId xmlns:a16="http://schemas.microsoft.com/office/drawing/2014/main" id="{575DE2DD-8E6A-4B36-90D7-7FCE3F0EC6DC}"/>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a:extLst>
            <a:ext uri="{FF2B5EF4-FFF2-40B4-BE49-F238E27FC236}">
              <a16:creationId xmlns:a16="http://schemas.microsoft.com/office/drawing/2014/main" id="{67977F12-36BE-4E74-9287-B028F3077571}"/>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a:extLst>
            <a:ext uri="{FF2B5EF4-FFF2-40B4-BE49-F238E27FC236}">
              <a16:creationId xmlns:a16="http://schemas.microsoft.com/office/drawing/2014/main" id="{1A4844F0-43BE-4F60-848B-CF99F9267282}"/>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133350</xdr:rowOff>
    </xdr:from>
    <xdr:to>
      <xdr:col>54</xdr:col>
      <xdr:colOff>189865</xdr:colOff>
      <xdr:row>64</xdr:row>
      <xdr:rowOff>24384</xdr:rowOff>
    </xdr:to>
    <xdr:cxnSp macro="">
      <xdr:nvCxnSpPr>
        <xdr:cNvPr id="122" name="直線コネクタ 121">
          <a:extLst>
            <a:ext uri="{FF2B5EF4-FFF2-40B4-BE49-F238E27FC236}">
              <a16:creationId xmlns:a16="http://schemas.microsoft.com/office/drawing/2014/main" id="{A81E06EA-B0DE-4766-BCF7-1BD8C3CB555A}"/>
            </a:ext>
          </a:extLst>
        </xdr:cNvPr>
        <xdr:cNvCxnSpPr/>
      </xdr:nvCxnSpPr>
      <xdr:spPr>
        <a:xfrm flipV="1">
          <a:off x="9219565" y="9521190"/>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28211</xdr:rowOff>
    </xdr:from>
    <xdr:ext cx="469744" cy="259045"/>
    <xdr:sp macro="" textlink="">
      <xdr:nvSpPr>
        <xdr:cNvPr id="123" name="【体育館・プール】&#10;一人当たり面積最小値テキスト">
          <a:extLst>
            <a:ext uri="{FF2B5EF4-FFF2-40B4-BE49-F238E27FC236}">
              <a16:creationId xmlns:a16="http://schemas.microsoft.com/office/drawing/2014/main" id="{D960DDA6-0203-4A68-9EB3-A8DECCA78D94}"/>
            </a:ext>
          </a:extLst>
        </xdr:cNvPr>
        <xdr:cNvSpPr txBox="1"/>
      </xdr:nvSpPr>
      <xdr:spPr>
        <a:xfrm>
          <a:off x="9258300" y="1075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24384</xdr:rowOff>
    </xdr:from>
    <xdr:to>
      <xdr:col>55</xdr:col>
      <xdr:colOff>88900</xdr:colOff>
      <xdr:row>64</xdr:row>
      <xdr:rowOff>24384</xdr:rowOff>
    </xdr:to>
    <xdr:cxnSp macro="">
      <xdr:nvCxnSpPr>
        <xdr:cNvPr id="124" name="直線コネクタ 123">
          <a:extLst>
            <a:ext uri="{FF2B5EF4-FFF2-40B4-BE49-F238E27FC236}">
              <a16:creationId xmlns:a16="http://schemas.microsoft.com/office/drawing/2014/main" id="{3F7BB318-7880-42E4-97AA-C2C7E4581EB9}"/>
            </a:ext>
          </a:extLst>
        </xdr:cNvPr>
        <xdr:cNvCxnSpPr/>
      </xdr:nvCxnSpPr>
      <xdr:spPr>
        <a:xfrm>
          <a:off x="9154160" y="107533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80027</xdr:rowOff>
    </xdr:from>
    <xdr:ext cx="469744" cy="259045"/>
    <xdr:sp macro="" textlink="">
      <xdr:nvSpPr>
        <xdr:cNvPr id="125" name="【体育館・プール】&#10;一人当たり面積最大値テキスト">
          <a:extLst>
            <a:ext uri="{FF2B5EF4-FFF2-40B4-BE49-F238E27FC236}">
              <a16:creationId xmlns:a16="http://schemas.microsoft.com/office/drawing/2014/main" id="{9AE17E2F-52F1-4F97-99B1-7AAE2DBA14BE}"/>
            </a:ext>
          </a:extLst>
        </xdr:cNvPr>
        <xdr:cNvSpPr txBox="1"/>
      </xdr:nvSpPr>
      <xdr:spPr>
        <a:xfrm>
          <a:off x="92583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133350</xdr:rowOff>
    </xdr:from>
    <xdr:to>
      <xdr:col>55</xdr:col>
      <xdr:colOff>88900</xdr:colOff>
      <xdr:row>56</xdr:row>
      <xdr:rowOff>133350</xdr:rowOff>
    </xdr:to>
    <xdr:cxnSp macro="">
      <xdr:nvCxnSpPr>
        <xdr:cNvPr id="126" name="直線コネクタ 125">
          <a:extLst>
            <a:ext uri="{FF2B5EF4-FFF2-40B4-BE49-F238E27FC236}">
              <a16:creationId xmlns:a16="http://schemas.microsoft.com/office/drawing/2014/main" id="{4E9B39F4-598E-405A-A162-583CFB617CFB}"/>
            </a:ext>
          </a:extLst>
        </xdr:cNvPr>
        <xdr:cNvCxnSpPr/>
      </xdr:nvCxnSpPr>
      <xdr:spPr>
        <a:xfrm>
          <a:off x="9154160" y="952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154703</xdr:rowOff>
    </xdr:from>
    <xdr:ext cx="469744" cy="259045"/>
    <xdr:sp macro="" textlink="">
      <xdr:nvSpPr>
        <xdr:cNvPr id="127" name="【体育館・プール】&#10;一人当たり面積平均値テキスト">
          <a:extLst>
            <a:ext uri="{FF2B5EF4-FFF2-40B4-BE49-F238E27FC236}">
              <a16:creationId xmlns:a16="http://schemas.microsoft.com/office/drawing/2014/main" id="{CEE648E3-3592-4FD6-83DA-1038F885CBD5}"/>
            </a:ext>
          </a:extLst>
        </xdr:cNvPr>
        <xdr:cNvSpPr txBox="1"/>
      </xdr:nvSpPr>
      <xdr:spPr>
        <a:xfrm>
          <a:off x="9258300" y="10380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xdr:rowOff>
    </xdr:from>
    <xdr:to>
      <xdr:col>55</xdr:col>
      <xdr:colOff>50800</xdr:colOff>
      <xdr:row>62</xdr:row>
      <xdr:rowOff>106426</xdr:rowOff>
    </xdr:to>
    <xdr:sp macro="" textlink="">
      <xdr:nvSpPr>
        <xdr:cNvPr id="128" name="フローチャート: 判断 127">
          <a:extLst>
            <a:ext uri="{FF2B5EF4-FFF2-40B4-BE49-F238E27FC236}">
              <a16:creationId xmlns:a16="http://schemas.microsoft.com/office/drawing/2014/main" id="{461E125C-3CB0-40A8-8D0A-F48896D09261}"/>
            </a:ext>
          </a:extLst>
        </xdr:cNvPr>
        <xdr:cNvSpPr/>
      </xdr:nvSpPr>
      <xdr:spPr>
        <a:xfrm>
          <a:off x="9192260" y="103985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157988</xdr:rowOff>
    </xdr:from>
    <xdr:to>
      <xdr:col>50</xdr:col>
      <xdr:colOff>165100</xdr:colOff>
      <xdr:row>62</xdr:row>
      <xdr:rowOff>88138</xdr:rowOff>
    </xdr:to>
    <xdr:sp macro="" textlink="">
      <xdr:nvSpPr>
        <xdr:cNvPr id="129" name="フローチャート: 判断 128">
          <a:extLst>
            <a:ext uri="{FF2B5EF4-FFF2-40B4-BE49-F238E27FC236}">
              <a16:creationId xmlns:a16="http://schemas.microsoft.com/office/drawing/2014/main" id="{5FC613ED-B58F-4ACD-9C15-CA224D8F20B9}"/>
            </a:ext>
          </a:extLst>
        </xdr:cNvPr>
        <xdr:cNvSpPr/>
      </xdr:nvSpPr>
      <xdr:spPr>
        <a:xfrm>
          <a:off x="8445500" y="103840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7493</xdr:rowOff>
    </xdr:from>
    <xdr:to>
      <xdr:col>46</xdr:col>
      <xdr:colOff>38100</xdr:colOff>
      <xdr:row>62</xdr:row>
      <xdr:rowOff>109093</xdr:rowOff>
    </xdr:to>
    <xdr:sp macro="" textlink="">
      <xdr:nvSpPr>
        <xdr:cNvPr id="130" name="フローチャート: 判断 129">
          <a:extLst>
            <a:ext uri="{FF2B5EF4-FFF2-40B4-BE49-F238E27FC236}">
              <a16:creationId xmlns:a16="http://schemas.microsoft.com/office/drawing/2014/main" id="{FB2AE7A1-7F8F-4912-858B-44F77ED1373F}"/>
            </a:ext>
          </a:extLst>
        </xdr:cNvPr>
        <xdr:cNvSpPr/>
      </xdr:nvSpPr>
      <xdr:spPr>
        <a:xfrm>
          <a:off x="7670800" y="104011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127127</xdr:rowOff>
    </xdr:from>
    <xdr:to>
      <xdr:col>41</xdr:col>
      <xdr:colOff>101600</xdr:colOff>
      <xdr:row>62</xdr:row>
      <xdr:rowOff>57277</xdr:rowOff>
    </xdr:to>
    <xdr:sp macro="" textlink="">
      <xdr:nvSpPr>
        <xdr:cNvPr id="131" name="フローチャート: 判断 130">
          <a:extLst>
            <a:ext uri="{FF2B5EF4-FFF2-40B4-BE49-F238E27FC236}">
              <a16:creationId xmlns:a16="http://schemas.microsoft.com/office/drawing/2014/main" id="{C23DCDBB-F30B-4D53-91F0-7804E6C1CBD6}"/>
            </a:ext>
          </a:extLst>
        </xdr:cNvPr>
        <xdr:cNvSpPr/>
      </xdr:nvSpPr>
      <xdr:spPr>
        <a:xfrm>
          <a:off x="6873240" y="103531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56642</xdr:rowOff>
    </xdr:from>
    <xdr:to>
      <xdr:col>36</xdr:col>
      <xdr:colOff>165100</xdr:colOff>
      <xdr:row>62</xdr:row>
      <xdr:rowOff>158242</xdr:rowOff>
    </xdr:to>
    <xdr:sp macro="" textlink="">
      <xdr:nvSpPr>
        <xdr:cNvPr id="132" name="フローチャート: 判断 131">
          <a:extLst>
            <a:ext uri="{FF2B5EF4-FFF2-40B4-BE49-F238E27FC236}">
              <a16:creationId xmlns:a16="http://schemas.microsoft.com/office/drawing/2014/main" id="{D0E9C3D2-7E83-4C1C-84DF-689BB5E5815A}"/>
            </a:ext>
          </a:extLst>
        </xdr:cNvPr>
        <xdr:cNvSpPr/>
      </xdr:nvSpPr>
      <xdr:spPr>
        <a:xfrm>
          <a:off x="6098540" y="1045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8F7E4BF9-D507-48E7-ABE4-A1EE51D16299}"/>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59C22C57-C0C0-4908-B228-B55E4BD2983F}"/>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9AED6EA3-F64B-425B-BE64-D90E98FB5967}"/>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5986D5C6-8C40-4C07-8794-D2D4B4D748EF}"/>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9B183F42-94D8-40A1-9D77-5C374556C49E}"/>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16256</xdr:rowOff>
    </xdr:from>
    <xdr:to>
      <xdr:col>41</xdr:col>
      <xdr:colOff>101600</xdr:colOff>
      <xdr:row>62</xdr:row>
      <xdr:rowOff>117856</xdr:rowOff>
    </xdr:to>
    <xdr:sp macro="" textlink="">
      <xdr:nvSpPr>
        <xdr:cNvPr id="138" name="楕円 137">
          <a:extLst>
            <a:ext uri="{FF2B5EF4-FFF2-40B4-BE49-F238E27FC236}">
              <a16:creationId xmlns:a16="http://schemas.microsoft.com/office/drawing/2014/main" id="{BE74C28D-C01D-47A0-A3D9-CEBAE311C3A5}"/>
            </a:ext>
          </a:extLst>
        </xdr:cNvPr>
        <xdr:cNvSpPr/>
      </xdr:nvSpPr>
      <xdr:spPr>
        <a:xfrm>
          <a:off x="687324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23114</xdr:rowOff>
    </xdr:from>
    <xdr:to>
      <xdr:col>36</xdr:col>
      <xdr:colOff>165100</xdr:colOff>
      <xdr:row>62</xdr:row>
      <xdr:rowOff>124714</xdr:rowOff>
    </xdr:to>
    <xdr:sp macro="" textlink="">
      <xdr:nvSpPr>
        <xdr:cNvPr id="139" name="楕円 138">
          <a:extLst>
            <a:ext uri="{FF2B5EF4-FFF2-40B4-BE49-F238E27FC236}">
              <a16:creationId xmlns:a16="http://schemas.microsoft.com/office/drawing/2014/main" id="{7E4DFB88-642A-48C7-BCB1-1BE30FF78F40}"/>
            </a:ext>
          </a:extLst>
        </xdr:cNvPr>
        <xdr:cNvSpPr/>
      </xdr:nvSpPr>
      <xdr:spPr>
        <a:xfrm>
          <a:off x="609854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67056</xdr:rowOff>
    </xdr:from>
    <xdr:to>
      <xdr:col>41</xdr:col>
      <xdr:colOff>50800</xdr:colOff>
      <xdr:row>62</xdr:row>
      <xdr:rowOff>73914</xdr:rowOff>
    </xdr:to>
    <xdr:cxnSp macro="">
      <xdr:nvCxnSpPr>
        <xdr:cNvPr id="140" name="直線コネクタ 139">
          <a:extLst>
            <a:ext uri="{FF2B5EF4-FFF2-40B4-BE49-F238E27FC236}">
              <a16:creationId xmlns:a16="http://schemas.microsoft.com/office/drawing/2014/main" id="{05AAE31D-37C4-4E3D-AFC7-CCBBB2EB877E}"/>
            </a:ext>
          </a:extLst>
        </xdr:cNvPr>
        <xdr:cNvCxnSpPr/>
      </xdr:nvCxnSpPr>
      <xdr:spPr>
        <a:xfrm flipV="1">
          <a:off x="6149340" y="10460736"/>
          <a:ext cx="7747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104665</xdr:rowOff>
    </xdr:from>
    <xdr:ext cx="469744" cy="259045"/>
    <xdr:sp macro="" textlink="">
      <xdr:nvSpPr>
        <xdr:cNvPr id="141" name="n_1aveValue【体育館・プール】&#10;一人当たり面積">
          <a:extLst>
            <a:ext uri="{FF2B5EF4-FFF2-40B4-BE49-F238E27FC236}">
              <a16:creationId xmlns:a16="http://schemas.microsoft.com/office/drawing/2014/main" id="{7F0A6CB2-B573-4353-AF9E-32C192C493C9}"/>
            </a:ext>
          </a:extLst>
        </xdr:cNvPr>
        <xdr:cNvSpPr txBox="1"/>
      </xdr:nvSpPr>
      <xdr:spPr>
        <a:xfrm>
          <a:off x="8271587" y="1016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125620</xdr:rowOff>
    </xdr:from>
    <xdr:ext cx="469744" cy="259045"/>
    <xdr:sp macro="" textlink="">
      <xdr:nvSpPr>
        <xdr:cNvPr id="142" name="n_2aveValue【体育館・プール】&#10;一人当たり面積">
          <a:extLst>
            <a:ext uri="{FF2B5EF4-FFF2-40B4-BE49-F238E27FC236}">
              <a16:creationId xmlns:a16="http://schemas.microsoft.com/office/drawing/2014/main" id="{6564B40A-F147-422B-830B-AF49212DA628}"/>
            </a:ext>
          </a:extLst>
        </xdr:cNvPr>
        <xdr:cNvSpPr txBox="1"/>
      </xdr:nvSpPr>
      <xdr:spPr>
        <a:xfrm>
          <a:off x="750958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73804</xdr:rowOff>
    </xdr:from>
    <xdr:ext cx="469744" cy="259045"/>
    <xdr:sp macro="" textlink="">
      <xdr:nvSpPr>
        <xdr:cNvPr id="143" name="n_3aveValue【体育館・プール】&#10;一人当たり面積">
          <a:extLst>
            <a:ext uri="{FF2B5EF4-FFF2-40B4-BE49-F238E27FC236}">
              <a16:creationId xmlns:a16="http://schemas.microsoft.com/office/drawing/2014/main" id="{84B248D2-A508-4DFF-AD63-5FC8AC9D220B}"/>
            </a:ext>
          </a:extLst>
        </xdr:cNvPr>
        <xdr:cNvSpPr txBox="1"/>
      </xdr:nvSpPr>
      <xdr:spPr>
        <a:xfrm>
          <a:off x="6712027" y="1013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149369</xdr:rowOff>
    </xdr:from>
    <xdr:ext cx="469744" cy="259045"/>
    <xdr:sp macro="" textlink="">
      <xdr:nvSpPr>
        <xdr:cNvPr id="144" name="n_4aveValue【体育館・プール】&#10;一人当たり面積">
          <a:extLst>
            <a:ext uri="{FF2B5EF4-FFF2-40B4-BE49-F238E27FC236}">
              <a16:creationId xmlns:a16="http://schemas.microsoft.com/office/drawing/2014/main" id="{31F02E69-7534-4DAC-9754-8B0EDA8464B1}"/>
            </a:ext>
          </a:extLst>
        </xdr:cNvPr>
        <xdr:cNvSpPr txBox="1"/>
      </xdr:nvSpPr>
      <xdr:spPr>
        <a:xfrm>
          <a:off x="5937327" y="1054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108983</xdr:rowOff>
    </xdr:from>
    <xdr:ext cx="469744" cy="259045"/>
    <xdr:sp macro="" textlink="">
      <xdr:nvSpPr>
        <xdr:cNvPr id="145" name="n_3mainValue【体育館・プール】&#10;一人当たり面積">
          <a:extLst>
            <a:ext uri="{FF2B5EF4-FFF2-40B4-BE49-F238E27FC236}">
              <a16:creationId xmlns:a16="http://schemas.microsoft.com/office/drawing/2014/main" id="{F69F0046-E9E0-4253-AECD-8A9BE3F5DCFA}"/>
            </a:ext>
          </a:extLst>
        </xdr:cNvPr>
        <xdr:cNvSpPr txBox="1"/>
      </xdr:nvSpPr>
      <xdr:spPr>
        <a:xfrm>
          <a:off x="6712027" y="1050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141241</xdr:rowOff>
    </xdr:from>
    <xdr:ext cx="469744" cy="259045"/>
    <xdr:sp macro="" textlink="">
      <xdr:nvSpPr>
        <xdr:cNvPr id="146" name="n_4mainValue【体育館・プール】&#10;一人当たり面積">
          <a:extLst>
            <a:ext uri="{FF2B5EF4-FFF2-40B4-BE49-F238E27FC236}">
              <a16:creationId xmlns:a16="http://schemas.microsoft.com/office/drawing/2014/main" id="{799CA80B-31FA-4EFE-A955-6AC3A6AC6B84}"/>
            </a:ext>
          </a:extLst>
        </xdr:cNvPr>
        <xdr:cNvSpPr txBox="1"/>
      </xdr:nvSpPr>
      <xdr:spPr>
        <a:xfrm>
          <a:off x="5937327" y="1019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7" name="正方形/長方形 146">
          <a:extLst>
            <a:ext uri="{FF2B5EF4-FFF2-40B4-BE49-F238E27FC236}">
              <a16:creationId xmlns:a16="http://schemas.microsoft.com/office/drawing/2014/main" id="{3A195473-7991-4469-82F7-68F97E8C84B7}"/>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8" name="正方形/長方形 147">
          <a:extLst>
            <a:ext uri="{FF2B5EF4-FFF2-40B4-BE49-F238E27FC236}">
              <a16:creationId xmlns:a16="http://schemas.microsoft.com/office/drawing/2014/main" id="{3C722D49-7A5A-4F08-8558-DAA8A5991EE2}"/>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9" name="正方形/長方形 148">
          <a:extLst>
            <a:ext uri="{FF2B5EF4-FFF2-40B4-BE49-F238E27FC236}">
              <a16:creationId xmlns:a16="http://schemas.microsoft.com/office/drawing/2014/main" id="{E4EAB940-4F94-47B6-95B7-895619F0D24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0" name="正方形/長方形 149">
          <a:extLst>
            <a:ext uri="{FF2B5EF4-FFF2-40B4-BE49-F238E27FC236}">
              <a16:creationId xmlns:a16="http://schemas.microsoft.com/office/drawing/2014/main" id="{B0DC8BD1-06AE-44EC-91C1-DEB02C475CCC}"/>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1" name="正方形/長方形 150">
          <a:extLst>
            <a:ext uri="{FF2B5EF4-FFF2-40B4-BE49-F238E27FC236}">
              <a16:creationId xmlns:a16="http://schemas.microsoft.com/office/drawing/2014/main" id="{382D9A49-4DA1-4B0A-B2A8-BFE6C11F75AD}"/>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2" name="正方形/長方形 151">
          <a:extLst>
            <a:ext uri="{FF2B5EF4-FFF2-40B4-BE49-F238E27FC236}">
              <a16:creationId xmlns:a16="http://schemas.microsoft.com/office/drawing/2014/main" id="{1E0AD4CE-28F2-43A4-BD54-C23C4D93E104}"/>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3" name="正方形/長方形 152">
          <a:extLst>
            <a:ext uri="{FF2B5EF4-FFF2-40B4-BE49-F238E27FC236}">
              <a16:creationId xmlns:a16="http://schemas.microsoft.com/office/drawing/2014/main" id="{28BB32F9-8242-438D-BF50-D589D47A40FC}"/>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4" name="正方形/長方形 153">
          <a:extLst>
            <a:ext uri="{FF2B5EF4-FFF2-40B4-BE49-F238E27FC236}">
              <a16:creationId xmlns:a16="http://schemas.microsoft.com/office/drawing/2014/main" id="{22006281-A824-4250-AA26-47F04840F988}"/>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5" name="テキスト ボックス 154">
          <a:extLst>
            <a:ext uri="{FF2B5EF4-FFF2-40B4-BE49-F238E27FC236}">
              <a16:creationId xmlns:a16="http://schemas.microsoft.com/office/drawing/2014/main" id="{C7D1582F-8340-4704-8D57-824F7F3EC4D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6" name="直線コネクタ 155">
          <a:extLst>
            <a:ext uri="{FF2B5EF4-FFF2-40B4-BE49-F238E27FC236}">
              <a16:creationId xmlns:a16="http://schemas.microsoft.com/office/drawing/2014/main" id="{48E6489B-6822-4818-8D10-98F3D41DBD1A}"/>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7" name="テキスト ボックス 156">
          <a:extLst>
            <a:ext uri="{FF2B5EF4-FFF2-40B4-BE49-F238E27FC236}">
              <a16:creationId xmlns:a16="http://schemas.microsoft.com/office/drawing/2014/main" id="{7026B3C3-DC63-4252-8AC9-2E6815497B89}"/>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58" name="直線コネクタ 157">
          <a:extLst>
            <a:ext uri="{FF2B5EF4-FFF2-40B4-BE49-F238E27FC236}">
              <a16:creationId xmlns:a16="http://schemas.microsoft.com/office/drawing/2014/main" id="{7C0B0B6B-34CF-43D7-AAE3-E24C5CF22395}"/>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59" name="テキスト ボックス 158">
          <a:extLst>
            <a:ext uri="{FF2B5EF4-FFF2-40B4-BE49-F238E27FC236}">
              <a16:creationId xmlns:a16="http://schemas.microsoft.com/office/drawing/2014/main" id="{CFFCDB8C-82A1-46DB-9201-6FEFC973BF32}"/>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0" name="直線コネクタ 159">
          <a:extLst>
            <a:ext uri="{FF2B5EF4-FFF2-40B4-BE49-F238E27FC236}">
              <a16:creationId xmlns:a16="http://schemas.microsoft.com/office/drawing/2014/main" id="{90DC0EF9-DDF7-48F0-88B6-46844D6EC797}"/>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1" name="テキスト ボックス 160">
          <a:extLst>
            <a:ext uri="{FF2B5EF4-FFF2-40B4-BE49-F238E27FC236}">
              <a16:creationId xmlns:a16="http://schemas.microsoft.com/office/drawing/2014/main" id="{A67E6DF2-4498-4032-AEF4-C56A8920E279}"/>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2" name="直線コネクタ 161">
          <a:extLst>
            <a:ext uri="{FF2B5EF4-FFF2-40B4-BE49-F238E27FC236}">
              <a16:creationId xmlns:a16="http://schemas.microsoft.com/office/drawing/2014/main" id="{E62F0675-85AD-41BC-A66F-F46DF540557F}"/>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3" name="テキスト ボックス 162">
          <a:extLst>
            <a:ext uri="{FF2B5EF4-FFF2-40B4-BE49-F238E27FC236}">
              <a16:creationId xmlns:a16="http://schemas.microsoft.com/office/drawing/2014/main" id="{FB5334F5-8169-45E1-88CB-8F123D8E509C}"/>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4" name="直線コネクタ 163">
          <a:extLst>
            <a:ext uri="{FF2B5EF4-FFF2-40B4-BE49-F238E27FC236}">
              <a16:creationId xmlns:a16="http://schemas.microsoft.com/office/drawing/2014/main" id="{F47E7EAD-1735-473F-882D-C6DA552D266C}"/>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5" name="テキスト ボックス 164">
          <a:extLst>
            <a:ext uri="{FF2B5EF4-FFF2-40B4-BE49-F238E27FC236}">
              <a16:creationId xmlns:a16="http://schemas.microsoft.com/office/drawing/2014/main" id="{6575A6CD-2644-4A81-8987-432E7DEEC92A}"/>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6" name="直線コネクタ 165">
          <a:extLst>
            <a:ext uri="{FF2B5EF4-FFF2-40B4-BE49-F238E27FC236}">
              <a16:creationId xmlns:a16="http://schemas.microsoft.com/office/drawing/2014/main" id="{7F1288C6-5F17-462A-AD71-0B2C92319191}"/>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7" name="テキスト ボックス 166">
          <a:extLst>
            <a:ext uri="{FF2B5EF4-FFF2-40B4-BE49-F238E27FC236}">
              <a16:creationId xmlns:a16="http://schemas.microsoft.com/office/drawing/2014/main" id="{127F33B9-0B1D-41B6-8E59-68C06C755808}"/>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8" name="直線コネクタ 167">
          <a:extLst>
            <a:ext uri="{FF2B5EF4-FFF2-40B4-BE49-F238E27FC236}">
              <a16:creationId xmlns:a16="http://schemas.microsoft.com/office/drawing/2014/main" id="{6724A6C3-26A7-4507-B329-DF4BA361A396}"/>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69" name="テキスト ボックス 168">
          <a:extLst>
            <a:ext uri="{FF2B5EF4-FFF2-40B4-BE49-F238E27FC236}">
              <a16:creationId xmlns:a16="http://schemas.microsoft.com/office/drawing/2014/main" id="{16FB8AA7-C3DF-4F13-AE4C-7AEC3F282F8E}"/>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0" name="直線コネクタ 169">
          <a:extLst>
            <a:ext uri="{FF2B5EF4-FFF2-40B4-BE49-F238E27FC236}">
              <a16:creationId xmlns:a16="http://schemas.microsoft.com/office/drawing/2014/main" id="{116BD169-F4E4-4AB5-8857-2D667C0D56C5}"/>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福祉施設】&#10;有形固定資産減価償却率グラフ枠">
          <a:extLst>
            <a:ext uri="{FF2B5EF4-FFF2-40B4-BE49-F238E27FC236}">
              <a16:creationId xmlns:a16="http://schemas.microsoft.com/office/drawing/2014/main" id="{1EEFC209-0618-4AC1-820B-84934F137CA9}"/>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77288</xdr:rowOff>
    </xdr:from>
    <xdr:to>
      <xdr:col>24</xdr:col>
      <xdr:colOff>62865</xdr:colOff>
      <xdr:row>86</xdr:row>
      <xdr:rowOff>83820</xdr:rowOff>
    </xdr:to>
    <xdr:cxnSp macro="">
      <xdr:nvCxnSpPr>
        <xdr:cNvPr id="172" name="直線コネクタ 171">
          <a:extLst>
            <a:ext uri="{FF2B5EF4-FFF2-40B4-BE49-F238E27FC236}">
              <a16:creationId xmlns:a16="http://schemas.microsoft.com/office/drawing/2014/main" id="{92079B36-7ECE-403E-84A6-3B1A2E5D3F59}"/>
            </a:ext>
          </a:extLst>
        </xdr:cNvPr>
        <xdr:cNvCxnSpPr/>
      </xdr:nvCxnSpPr>
      <xdr:spPr>
        <a:xfrm flipV="1">
          <a:off x="4086225" y="13153208"/>
          <a:ext cx="0" cy="134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173" name="【福祉施設】&#10;有形固定資産減価償却率最小値テキスト">
          <a:extLst>
            <a:ext uri="{FF2B5EF4-FFF2-40B4-BE49-F238E27FC236}">
              <a16:creationId xmlns:a16="http://schemas.microsoft.com/office/drawing/2014/main" id="{B719F567-854B-4DB8-9F25-BC0DE37F08BB}"/>
            </a:ext>
          </a:extLst>
        </xdr:cNvPr>
        <xdr:cNvSpPr txBox="1"/>
      </xdr:nvSpPr>
      <xdr:spPr>
        <a:xfrm>
          <a:off x="4124960" y="1450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174" name="直線コネクタ 173">
          <a:extLst>
            <a:ext uri="{FF2B5EF4-FFF2-40B4-BE49-F238E27FC236}">
              <a16:creationId xmlns:a16="http://schemas.microsoft.com/office/drawing/2014/main" id="{09C3C85F-3B60-4FC0-A7DC-7E56B25F2C09}"/>
            </a:ext>
          </a:extLst>
        </xdr:cNvPr>
        <xdr:cNvCxnSpPr/>
      </xdr:nvCxnSpPr>
      <xdr:spPr>
        <a:xfrm>
          <a:off x="4020820" y="14500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23965</xdr:rowOff>
    </xdr:from>
    <xdr:ext cx="405111" cy="259045"/>
    <xdr:sp macro="" textlink="">
      <xdr:nvSpPr>
        <xdr:cNvPr id="175" name="【福祉施設】&#10;有形固定資産減価償却率最大値テキスト">
          <a:extLst>
            <a:ext uri="{FF2B5EF4-FFF2-40B4-BE49-F238E27FC236}">
              <a16:creationId xmlns:a16="http://schemas.microsoft.com/office/drawing/2014/main" id="{29662280-2A5D-4893-930C-BD2B37BEB763}"/>
            </a:ext>
          </a:extLst>
        </xdr:cNvPr>
        <xdr:cNvSpPr txBox="1"/>
      </xdr:nvSpPr>
      <xdr:spPr>
        <a:xfrm>
          <a:off x="4124960" y="12932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77288</xdr:rowOff>
    </xdr:from>
    <xdr:to>
      <xdr:col>24</xdr:col>
      <xdr:colOff>152400</xdr:colOff>
      <xdr:row>78</xdr:row>
      <xdr:rowOff>77288</xdr:rowOff>
    </xdr:to>
    <xdr:cxnSp macro="">
      <xdr:nvCxnSpPr>
        <xdr:cNvPr id="176" name="直線コネクタ 175">
          <a:extLst>
            <a:ext uri="{FF2B5EF4-FFF2-40B4-BE49-F238E27FC236}">
              <a16:creationId xmlns:a16="http://schemas.microsoft.com/office/drawing/2014/main" id="{CE300588-2A61-4F65-B242-3B87C140850A}"/>
            </a:ext>
          </a:extLst>
        </xdr:cNvPr>
        <xdr:cNvCxnSpPr/>
      </xdr:nvCxnSpPr>
      <xdr:spPr>
        <a:xfrm>
          <a:off x="4020820" y="131532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120848</xdr:rowOff>
    </xdr:from>
    <xdr:ext cx="405111" cy="259045"/>
    <xdr:sp macro="" textlink="">
      <xdr:nvSpPr>
        <xdr:cNvPr id="177" name="【福祉施設】&#10;有形固定資産減価償却率平均値テキスト">
          <a:extLst>
            <a:ext uri="{FF2B5EF4-FFF2-40B4-BE49-F238E27FC236}">
              <a16:creationId xmlns:a16="http://schemas.microsoft.com/office/drawing/2014/main" id="{50A20D23-7A1E-40F2-8484-A01F8BA9B1D1}"/>
            </a:ext>
          </a:extLst>
        </xdr:cNvPr>
        <xdr:cNvSpPr txBox="1"/>
      </xdr:nvSpPr>
      <xdr:spPr>
        <a:xfrm>
          <a:off x="4124960" y="13699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178" name="フローチャート: 判断 177">
          <a:extLst>
            <a:ext uri="{FF2B5EF4-FFF2-40B4-BE49-F238E27FC236}">
              <a16:creationId xmlns:a16="http://schemas.microsoft.com/office/drawing/2014/main" id="{DF12029E-18BC-4BA8-AA79-73A93DE9FD81}"/>
            </a:ext>
          </a:extLst>
        </xdr:cNvPr>
        <xdr:cNvSpPr/>
      </xdr:nvSpPr>
      <xdr:spPr>
        <a:xfrm>
          <a:off x="4036060" y="13721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8527</xdr:rowOff>
    </xdr:from>
    <xdr:to>
      <xdr:col>20</xdr:col>
      <xdr:colOff>38100</xdr:colOff>
      <xdr:row>82</xdr:row>
      <xdr:rowOff>110127</xdr:rowOff>
    </xdr:to>
    <xdr:sp macro="" textlink="">
      <xdr:nvSpPr>
        <xdr:cNvPr id="179" name="フローチャート: 判断 178">
          <a:extLst>
            <a:ext uri="{FF2B5EF4-FFF2-40B4-BE49-F238E27FC236}">
              <a16:creationId xmlns:a16="http://schemas.microsoft.com/office/drawing/2014/main" id="{20E6910C-2C10-4AD0-90A7-B0394C93478A}"/>
            </a:ext>
          </a:extLst>
        </xdr:cNvPr>
        <xdr:cNvSpPr/>
      </xdr:nvSpPr>
      <xdr:spPr>
        <a:xfrm>
          <a:off x="3312160" y="137550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180" name="フローチャート: 判断 179">
          <a:extLst>
            <a:ext uri="{FF2B5EF4-FFF2-40B4-BE49-F238E27FC236}">
              <a16:creationId xmlns:a16="http://schemas.microsoft.com/office/drawing/2014/main" id="{932CC7E0-4AC7-4526-B219-4E7088FC113C}"/>
            </a:ext>
          </a:extLst>
        </xdr:cNvPr>
        <xdr:cNvSpPr/>
      </xdr:nvSpPr>
      <xdr:spPr>
        <a:xfrm>
          <a:off x="25146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160382</xdr:rowOff>
    </xdr:from>
    <xdr:to>
      <xdr:col>10</xdr:col>
      <xdr:colOff>165100</xdr:colOff>
      <xdr:row>82</xdr:row>
      <xdr:rowOff>90532</xdr:rowOff>
    </xdr:to>
    <xdr:sp macro="" textlink="">
      <xdr:nvSpPr>
        <xdr:cNvPr id="181" name="フローチャート: 判断 180">
          <a:extLst>
            <a:ext uri="{FF2B5EF4-FFF2-40B4-BE49-F238E27FC236}">
              <a16:creationId xmlns:a16="http://schemas.microsoft.com/office/drawing/2014/main" id="{4BD87BBD-3023-4D03-B4DB-569019DFBE9F}"/>
            </a:ext>
          </a:extLst>
        </xdr:cNvPr>
        <xdr:cNvSpPr/>
      </xdr:nvSpPr>
      <xdr:spPr>
        <a:xfrm>
          <a:off x="1739900" y="13739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182" name="フローチャート: 判断 181">
          <a:extLst>
            <a:ext uri="{FF2B5EF4-FFF2-40B4-BE49-F238E27FC236}">
              <a16:creationId xmlns:a16="http://schemas.microsoft.com/office/drawing/2014/main" id="{1D07F1CD-532B-4428-A9C2-139D685A5C52}"/>
            </a:ext>
          </a:extLst>
        </xdr:cNvPr>
        <xdr:cNvSpPr/>
      </xdr:nvSpPr>
      <xdr:spPr>
        <a:xfrm>
          <a:off x="965200" y="137245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74587150-4B88-4BE7-88F9-793D3958E614}"/>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231CA7D2-586B-43B4-875D-023AADA7710E}"/>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DDDF9DC6-C2B6-4D1A-A03F-ED89A617EBA9}"/>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F3B4A31F-1BB4-4C17-9645-6A21F305B856}"/>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B84E6030-8316-49DD-9539-464D3C052B58}"/>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77107</xdr:rowOff>
    </xdr:from>
    <xdr:to>
      <xdr:col>15</xdr:col>
      <xdr:colOff>101600</xdr:colOff>
      <xdr:row>85</xdr:row>
      <xdr:rowOff>7257</xdr:rowOff>
    </xdr:to>
    <xdr:sp macro="" textlink="">
      <xdr:nvSpPr>
        <xdr:cNvPr id="188" name="楕円 187">
          <a:extLst>
            <a:ext uri="{FF2B5EF4-FFF2-40B4-BE49-F238E27FC236}">
              <a16:creationId xmlns:a16="http://schemas.microsoft.com/office/drawing/2014/main" id="{F649729D-C407-4E1C-A9B6-85E255E57B95}"/>
            </a:ext>
          </a:extLst>
        </xdr:cNvPr>
        <xdr:cNvSpPr/>
      </xdr:nvSpPr>
      <xdr:spPr>
        <a:xfrm>
          <a:off x="2514600" y="141588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46082</xdr:rowOff>
    </xdr:from>
    <xdr:to>
      <xdr:col>10</xdr:col>
      <xdr:colOff>165100</xdr:colOff>
      <xdr:row>84</xdr:row>
      <xdr:rowOff>147682</xdr:rowOff>
    </xdr:to>
    <xdr:sp macro="" textlink="">
      <xdr:nvSpPr>
        <xdr:cNvPr id="189" name="楕円 188">
          <a:extLst>
            <a:ext uri="{FF2B5EF4-FFF2-40B4-BE49-F238E27FC236}">
              <a16:creationId xmlns:a16="http://schemas.microsoft.com/office/drawing/2014/main" id="{3120048A-8B3A-4AEA-8C77-A84174FB4D64}"/>
            </a:ext>
          </a:extLst>
        </xdr:cNvPr>
        <xdr:cNvSpPr/>
      </xdr:nvSpPr>
      <xdr:spPr>
        <a:xfrm>
          <a:off x="1739900" y="1412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96882</xdr:rowOff>
    </xdr:from>
    <xdr:to>
      <xdr:col>15</xdr:col>
      <xdr:colOff>50800</xdr:colOff>
      <xdr:row>84</xdr:row>
      <xdr:rowOff>127907</xdr:rowOff>
    </xdr:to>
    <xdr:cxnSp macro="">
      <xdr:nvCxnSpPr>
        <xdr:cNvPr id="190" name="直線コネクタ 189">
          <a:extLst>
            <a:ext uri="{FF2B5EF4-FFF2-40B4-BE49-F238E27FC236}">
              <a16:creationId xmlns:a16="http://schemas.microsoft.com/office/drawing/2014/main" id="{D34FB963-E057-4CB1-9E97-FADAE4191DBC}"/>
            </a:ext>
          </a:extLst>
        </xdr:cNvPr>
        <xdr:cNvCxnSpPr/>
      </xdr:nvCxnSpPr>
      <xdr:spPr>
        <a:xfrm>
          <a:off x="1790700" y="14178642"/>
          <a:ext cx="7747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126654</xdr:rowOff>
    </xdr:from>
    <xdr:ext cx="405111" cy="259045"/>
    <xdr:sp macro="" textlink="">
      <xdr:nvSpPr>
        <xdr:cNvPr id="191" name="n_1aveValue【福祉施設】&#10;有形固定資産減価償却率">
          <a:extLst>
            <a:ext uri="{FF2B5EF4-FFF2-40B4-BE49-F238E27FC236}">
              <a16:creationId xmlns:a16="http://schemas.microsoft.com/office/drawing/2014/main" id="{639ACDE1-F617-46BD-B927-C4DCC5DB10D2}"/>
            </a:ext>
          </a:extLst>
        </xdr:cNvPr>
        <xdr:cNvSpPr txBox="1"/>
      </xdr:nvSpPr>
      <xdr:spPr>
        <a:xfrm>
          <a:off x="3170564" y="13537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192" name="n_2aveValue【福祉施設】&#10;有形固定資産減価償却率">
          <a:extLst>
            <a:ext uri="{FF2B5EF4-FFF2-40B4-BE49-F238E27FC236}">
              <a16:creationId xmlns:a16="http://schemas.microsoft.com/office/drawing/2014/main" id="{272F9CAF-7DCF-4A6E-A6A9-BB8D658A0DE4}"/>
            </a:ext>
          </a:extLst>
        </xdr:cNvPr>
        <xdr:cNvSpPr txBox="1"/>
      </xdr:nvSpPr>
      <xdr:spPr>
        <a:xfrm>
          <a:off x="238570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107059</xdr:rowOff>
    </xdr:from>
    <xdr:ext cx="405111" cy="259045"/>
    <xdr:sp macro="" textlink="">
      <xdr:nvSpPr>
        <xdr:cNvPr id="193" name="n_3aveValue【福祉施設】&#10;有形固定資産減価償却率">
          <a:extLst>
            <a:ext uri="{FF2B5EF4-FFF2-40B4-BE49-F238E27FC236}">
              <a16:creationId xmlns:a16="http://schemas.microsoft.com/office/drawing/2014/main" id="{1550CF1A-347C-45A4-A709-2FE1F9DE0493}"/>
            </a:ext>
          </a:extLst>
        </xdr:cNvPr>
        <xdr:cNvSpPr txBox="1"/>
      </xdr:nvSpPr>
      <xdr:spPr>
        <a:xfrm>
          <a:off x="1611004" y="13518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92364</xdr:rowOff>
    </xdr:from>
    <xdr:ext cx="405111" cy="259045"/>
    <xdr:sp macro="" textlink="">
      <xdr:nvSpPr>
        <xdr:cNvPr id="194" name="n_4aveValue【福祉施設】&#10;有形固定資産減価償却率">
          <a:extLst>
            <a:ext uri="{FF2B5EF4-FFF2-40B4-BE49-F238E27FC236}">
              <a16:creationId xmlns:a16="http://schemas.microsoft.com/office/drawing/2014/main" id="{525FABD8-FA5F-48CB-B905-51BD65B6D087}"/>
            </a:ext>
          </a:extLst>
        </xdr:cNvPr>
        <xdr:cNvSpPr txBox="1"/>
      </xdr:nvSpPr>
      <xdr:spPr>
        <a:xfrm>
          <a:off x="836304" y="1350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169834</xdr:rowOff>
    </xdr:from>
    <xdr:ext cx="405111" cy="259045"/>
    <xdr:sp macro="" textlink="">
      <xdr:nvSpPr>
        <xdr:cNvPr id="195" name="n_2mainValue【福祉施設】&#10;有形固定資産減価償却率">
          <a:extLst>
            <a:ext uri="{FF2B5EF4-FFF2-40B4-BE49-F238E27FC236}">
              <a16:creationId xmlns:a16="http://schemas.microsoft.com/office/drawing/2014/main" id="{CEE48FC0-9565-4902-959E-B698C053FDA9}"/>
            </a:ext>
          </a:extLst>
        </xdr:cNvPr>
        <xdr:cNvSpPr txBox="1"/>
      </xdr:nvSpPr>
      <xdr:spPr>
        <a:xfrm>
          <a:off x="2385704" y="1425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138809</xdr:rowOff>
    </xdr:from>
    <xdr:ext cx="405111" cy="259045"/>
    <xdr:sp macro="" textlink="">
      <xdr:nvSpPr>
        <xdr:cNvPr id="196" name="n_3mainValue【福祉施設】&#10;有形固定資産減価償却率">
          <a:extLst>
            <a:ext uri="{FF2B5EF4-FFF2-40B4-BE49-F238E27FC236}">
              <a16:creationId xmlns:a16="http://schemas.microsoft.com/office/drawing/2014/main" id="{60C3F128-BE73-4162-9D4A-205739CBF439}"/>
            </a:ext>
          </a:extLst>
        </xdr:cNvPr>
        <xdr:cNvSpPr txBox="1"/>
      </xdr:nvSpPr>
      <xdr:spPr>
        <a:xfrm>
          <a:off x="1611004" y="14220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7" name="正方形/長方形 196">
          <a:extLst>
            <a:ext uri="{FF2B5EF4-FFF2-40B4-BE49-F238E27FC236}">
              <a16:creationId xmlns:a16="http://schemas.microsoft.com/office/drawing/2014/main" id="{D7E9623B-D34C-4277-B4EC-FCFE3B32F12B}"/>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8" name="正方形/長方形 197">
          <a:extLst>
            <a:ext uri="{FF2B5EF4-FFF2-40B4-BE49-F238E27FC236}">
              <a16:creationId xmlns:a16="http://schemas.microsoft.com/office/drawing/2014/main" id="{26199696-F7DF-4978-AA4A-ED89C3B8B2AB}"/>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9" name="正方形/長方形 198">
          <a:extLst>
            <a:ext uri="{FF2B5EF4-FFF2-40B4-BE49-F238E27FC236}">
              <a16:creationId xmlns:a16="http://schemas.microsoft.com/office/drawing/2014/main" id="{658463BB-486B-482E-8B7C-638AF3C975EB}"/>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0" name="正方形/長方形 199">
          <a:extLst>
            <a:ext uri="{FF2B5EF4-FFF2-40B4-BE49-F238E27FC236}">
              <a16:creationId xmlns:a16="http://schemas.microsoft.com/office/drawing/2014/main" id="{D0743F1D-5848-46A8-9F4C-042C3B6FC011}"/>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1" name="正方形/長方形 200">
          <a:extLst>
            <a:ext uri="{FF2B5EF4-FFF2-40B4-BE49-F238E27FC236}">
              <a16:creationId xmlns:a16="http://schemas.microsoft.com/office/drawing/2014/main" id="{C633E59D-83A6-4757-971E-093DC35D551D}"/>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2" name="正方形/長方形 201">
          <a:extLst>
            <a:ext uri="{FF2B5EF4-FFF2-40B4-BE49-F238E27FC236}">
              <a16:creationId xmlns:a16="http://schemas.microsoft.com/office/drawing/2014/main" id="{5C8FA338-D361-46D8-83AC-ACE102709ACF}"/>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3" name="正方形/長方形 202">
          <a:extLst>
            <a:ext uri="{FF2B5EF4-FFF2-40B4-BE49-F238E27FC236}">
              <a16:creationId xmlns:a16="http://schemas.microsoft.com/office/drawing/2014/main" id="{59EDE5F2-47C1-467C-BB3D-B63AAAEFFBCF}"/>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4" name="正方形/長方形 203">
          <a:extLst>
            <a:ext uri="{FF2B5EF4-FFF2-40B4-BE49-F238E27FC236}">
              <a16:creationId xmlns:a16="http://schemas.microsoft.com/office/drawing/2014/main" id="{8801FA92-8544-4D18-BEF7-1769AC3D65FB}"/>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5" name="テキスト ボックス 204">
          <a:extLst>
            <a:ext uri="{FF2B5EF4-FFF2-40B4-BE49-F238E27FC236}">
              <a16:creationId xmlns:a16="http://schemas.microsoft.com/office/drawing/2014/main" id="{0A1CB037-9C8E-44A4-855B-7D3E2E8C9603}"/>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6" name="直線コネクタ 205">
          <a:extLst>
            <a:ext uri="{FF2B5EF4-FFF2-40B4-BE49-F238E27FC236}">
              <a16:creationId xmlns:a16="http://schemas.microsoft.com/office/drawing/2014/main" id="{7431FDED-9157-48FC-B869-E4F14EB452F9}"/>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7" name="直線コネクタ 206">
          <a:extLst>
            <a:ext uri="{FF2B5EF4-FFF2-40B4-BE49-F238E27FC236}">
              <a16:creationId xmlns:a16="http://schemas.microsoft.com/office/drawing/2014/main" id="{4FF7BC23-E4F5-4640-947B-88A457CEB359}"/>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8" name="テキスト ボックス 207">
          <a:extLst>
            <a:ext uri="{FF2B5EF4-FFF2-40B4-BE49-F238E27FC236}">
              <a16:creationId xmlns:a16="http://schemas.microsoft.com/office/drawing/2014/main" id="{D8402F7A-09BC-4207-B1F4-577635404F02}"/>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9" name="直線コネクタ 208">
          <a:extLst>
            <a:ext uri="{FF2B5EF4-FFF2-40B4-BE49-F238E27FC236}">
              <a16:creationId xmlns:a16="http://schemas.microsoft.com/office/drawing/2014/main" id="{C4C907E0-9E1D-44C7-95E1-8C87D8818721}"/>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0" name="テキスト ボックス 209">
          <a:extLst>
            <a:ext uri="{FF2B5EF4-FFF2-40B4-BE49-F238E27FC236}">
              <a16:creationId xmlns:a16="http://schemas.microsoft.com/office/drawing/2014/main" id="{E6BB547E-596E-4F6E-9CD3-068E1C755F51}"/>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1" name="直線コネクタ 210">
          <a:extLst>
            <a:ext uri="{FF2B5EF4-FFF2-40B4-BE49-F238E27FC236}">
              <a16:creationId xmlns:a16="http://schemas.microsoft.com/office/drawing/2014/main" id="{46478DA6-F1EC-4744-98C3-6DCB64DF6102}"/>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2" name="テキスト ボックス 211">
          <a:extLst>
            <a:ext uri="{FF2B5EF4-FFF2-40B4-BE49-F238E27FC236}">
              <a16:creationId xmlns:a16="http://schemas.microsoft.com/office/drawing/2014/main" id="{A60B6C91-BF43-4004-986A-F70E50B918A5}"/>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3" name="直線コネクタ 212">
          <a:extLst>
            <a:ext uri="{FF2B5EF4-FFF2-40B4-BE49-F238E27FC236}">
              <a16:creationId xmlns:a16="http://schemas.microsoft.com/office/drawing/2014/main" id="{F29F7733-04A2-4197-BC01-17CFFE12C767}"/>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4" name="テキスト ボックス 213">
          <a:extLst>
            <a:ext uri="{FF2B5EF4-FFF2-40B4-BE49-F238E27FC236}">
              <a16:creationId xmlns:a16="http://schemas.microsoft.com/office/drawing/2014/main" id="{E9201159-F811-487E-9E25-3DA481840E74}"/>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5" name="直線コネクタ 214">
          <a:extLst>
            <a:ext uri="{FF2B5EF4-FFF2-40B4-BE49-F238E27FC236}">
              <a16:creationId xmlns:a16="http://schemas.microsoft.com/office/drawing/2014/main" id="{F2648AE9-0727-4FC0-BEB9-73A376E9E3B1}"/>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6" name="テキスト ボックス 215">
          <a:extLst>
            <a:ext uri="{FF2B5EF4-FFF2-40B4-BE49-F238E27FC236}">
              <a16:creationId xmlns:a16="http://schemas.microsoft.com/office/drawing/2014/main" id="{844534AB-E435-4847-9F34-85A33F9711EA}"/>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7" name="【福祉施設】&#10;一人当たり面積グラフ枠">
          <a:extLst>
            <a:ext uri="{FF2B5EF4-FFF2-40B4-BE49-F238E27FC236}">
              <a16:creationId xmlns:a16="http://schemas.microsoft.com/office/drawing/2014/main" id="{7548347E-BD47-4793-87D0-7904DEC21F2F}"/>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68732</xdr:rowOff>
    </xdr:from>
    <xdr:to>
      <xdr:col>54</xdr:col>
      <xdr:colOff>189865</xdr:colOff>
      <xdr:row>86</xdr:row>
      <xdr:rowOff>25298</xdr:rowOff>
    </xdr:to>
    <xdr:cxnSp macro="">
      <xdr:nvCxnSpPr>
        <xdr:cNvPr id="218" name="直線コネクタ 217">
          <a:extLst>
            <a:ext uri="{FF2B5EF4-FFF2-40B4-BE49-F238E27FC236}">
              <a16:creationId xmlns:a16="http://schemas.microsoft.com/office/drawing/2014/main" id="{6AA4DAAA-31A8-47FC-A981-64075F1FFC92}"/>
            </a:ext>
          </a:extLst>
        </xdr:cNvPr>
        <xdr:cNvCxnSpPr/>
      </xdr:nvCxnSpPr>
      <xdr:spPr>
        <a:xfrm flipV="1">
          <a:off x="9219565" y="13312292"/>
          <a:ext cx="0" cy="113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29125</xdr:rowOff>
    </xdr:from>
    <xdr:ext cx="469744" cy="259045"/>
    <xdr:sp macro="" textlink="">
      <xdr:nvSpPr>
        <xdr:cNvPr id="219" name="【福祉施設】&#10;一人当たり面積最小値テキスト">
          <a:extLst>
            <a:ext uri="{FF2B5EF4-FFF2-40B4-BE49-F238E27FC236}">
              <a16:creationId xmlns:a16="http://schemas.microsoft.com/office/drawing/2014/main" id="{44A19680-CD9E-4755-8CDA-72F10770D552}"/>
            </a:ext>
          </a:extLst>
        </xdr:cNvPr>
        <xdr:cNvSpPr txBox="1"/>
      </xdr:nvSpPr>
      <xdr:spPr>
        <a:xfrm>
          <a:off x="9258300" y="1444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25298</xdr:rowOff>
    </xdr:from>
    <xdr:to>
      <xdr:col>55</xdr:col>
      <xdr:colOff>88900</xdr:colOff>
      <xdr:row>86</xdr:row>
      <xdr:rowOff>25298</xdr:rowOff>
    </xdr:to>
    <xdr:cxnSp macro="">
      <xdr:nvCxnSpPr>
        <xdr:cNvPr id="220" name="直線コネクタ 219">
          <a:extLst>
            <a:ext uri="{FF2B5EF4-FFF2-40B4-BE49-F238E27FC236}">
              <a16:creationId xmlns:a16="http://schemas.microsoft.com/office/drawing/2014/main" id="{D074D1DE-D597-43DA-BF81-828B0B6B1D49}"/>
            </a:ext>
          </a:extLst>
        </xdr:cNvPr>
        <xdr:cNvCxnSpPr/>
      </xdr:nvCxnSpPr>
      <xdr:spPr>
        <a:xfrm>
          <a:off x="9154160" y="144423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15409</xdr:rowOff>
    </xdr:from>
    <xdr:ext cx="469744" cy="259045"/>
    <xdr:sp macro="" textlink="">
      <xdr:nvSpPr>
        <xdr:cNvPr id="221" name="【福祉施設】&#10;一人当たり面積最大値テキスト">
          <a:extLst>
            <a:ext uri="{FF2B5EF4-FFF2-40B4-BE49-F238E27FC236}">
              <a16:creationId xmlns:a16="http://schemas.microsoft.com/office/drawing/2014/main" id="{2F8658F1-C597-4471-8B40-0DC427E44AFC}"/>
            </a:ext>
          </a:extLst>
        </xdr:cNvPr>
        <xdr:cNvSpPr txBox="1"/>
      </xdr:nvSpPr>
      <xdr:spPr>
        <a:xfrm>
          <a:off x="9258300" y="1309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68732</xdr:rowOff>
    </xdr:from>
    <xdr:to>
      <xdr:col>55</xdr:col>
      <xdr:colOff>88900</xdr:colOff>
      <xdr:row>79</xdr:row>
      <xdr:rowOff>68732</xdr:rowOff>
    </xdr:to>
    <xdr:cxnSp macro="">
      <xdr:nvCxnSpPr>
        <xdr:cNvPr id="222" name="直線コネクタ 221">
          <a:extLst>
            <a:ext uri="{FF2B5EF4-FFF2-40B4-BE49-F238E27FC236}">
              <a16:creationId xmlns:a16="http://schemas.microsoft.com/office/drawing/2014/main" id="{AEEB4B09-D67F-495E-A66B-7CC0700099D1}"/>
            </a:ext>
          </a:extLst>
        </xdr:cNvPr>
        <xdr:cNvCxnSpPr/>
      </xdr:nvCxnSpPr>
      <xdr:spPr>
        <a:xfrm>
          <a:off x="9154160" y="133122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111574</xdr:rowOff>
    </xdr:from>
    <xdr:ext cx="469744" cy="259045"/>
    <xdr:sp macro="" textlink="">
      <xdr:nvSpPr>
        <xdr:cNvPr id="223" name="【福祉施設】&#10;一人当たり面積平均値テキスト">
          <a:extLst>
            <a:ext uri="{FF2B5EF4-FFF2-40B4-BE49-F238E27FC236}">
              <a16:creationId xmlns:a16="http://schemas.microsoft.com/office/drawing/2014/main" id="{F0068918-DE4B-4B48-B480-A21E816C03E0}"/>
            </a:ext>
          </a:extLst>
        </xdr:cNvPr>
        <xdr:cNvSpPr txBox="1"/>
      </xdr:nvSpPr>
      <xdr:spPr>
        <a:xfrm>
          <a:off x="9258300" y="14193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133147</xdr:rowOff>
    </xdr:from>
    <xdr:to>
      <xdr:col>55</xdr:col>
      <xdr:colOff>50800</xdr:colOff>
      <xdr:row>85</xdr:row>
      <xdr:rowOff>63297</xdr:rowOff>
    </xdr:to>
    <xdr:sp macro="" textlink="">
      <xdr:nvSpPr>
        <xdr:cNvPr id="224" name="フローチャート: 判断 223">
          <a:extLst>
            <a:ext uri="{FF2B5EF4-FFF2-40B4-BE49-F238E27FC236}">
              <a16:creationId xmlns:a16="http://schemas.microsoft.com/office/drawing/2014/main" id="{58DFBC50-8357-4E8F-8FEB-52CBB2E53E9E}"/>
            </a:ext>
          </a:extLst>
        </xdr:cNvPr>
        <xdr:cNvSpPr/>
      </xdr:nvSpPr>
      <xdr:spPr>
        <a:xfrm>
          <a:off x="9192260" y="142149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25" name="フローチャート: 判断 224">
          <a:extLst>
            <a:ext uri="{FF2B5EF4-FFF2-40B4-BE49-F238E27FC236}">
              <a16:creationId xmlns:a16="http://schemas.microsoft.com/office/drawing/2014/main" id="{C7796004-4599-4909-A326-82D4F407B329}"/>
            </a:ext>
          </a:extLst>
        </xdr:cNvPr>
        <xdr:cNvSpPr/>
      </xdr:nvSpPr>
      <xdr:spPr>
        <a:xfrm>
          <a:off x="8445500" y="142224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132004</xdr:rowOff>
    </xdr:from>
    <xdr:to>
      <xdr:col>46</xdr:col>
      <xdr:colOff>38100</xdr:colOff>
      <xdr:row>85</xdr:row>
      <xdr:rowOff>62154</xdr:rowOff>
    </xdr:to>
    <xdr:sp macro="" textlink="">
      <xdr:nvSpPr>
        <xdr:cNvPr id="226" name="フローチャート: 判断 225">
          <a:extLst>
            <a:ext uri="{FF2B5EF4-FFF2-40B4-BE49-F238E27FC236}">
              <a16:creationId xmlns:a16="http://schemas.microsoft.com/office/drawing/2014/main" id="{71FB80DC-37D4-44E8-AB74-4E7779210A02}"/>
            </a:ext>
          </a:extLst>
        </xdr:cNvPr>
        <xdr:cNvSpPr/>
      </xdr:nvSpPr>
      <xdr:spPr>
        <a:xfrm>
          <a:off x="7670800" y="142137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131090</xdr:rowOff>
    </xdr:from>
    <xdr:to>
      <xdr:col>41</xdr:col>
      <xdr:colOff>101600</xdr:colOff>
      <xdr:row>85</xdr:row>
      <xdr:rowOff>61240</xdr:rowOff>
    </xdr:to>
    <xdr:sp macro="" textlink="">
      <xdr:nvSpPr>
        <xdr:cNvPr id="227" name="フローチャート: 判断 226">
          <a:extLst>
            <a:ext uri="{FF2B5EF4-FFF2-40B4-BE49-F238E27FC236}">
              <a16:creationId xmlns:a16="http://schemas.microsoft.com/office/drawing/2014/main" id="{04BE7E89-CFD3-4053-A159-8FD9B48362D5}"/>
            </a:ext>
          </a:extLst>
        </xdr:cNvPr>
        <xdr:cNvSpPr/>
      </xdr:nvSpPr>
      <xdr:spPr>
        <a:xfrm>
          <a:off x="6873240" y="14212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167666</xdr:rowOff>
    </xdr:from>
    <xdr:to>
      <xdr:col>36</xdr:col>
      <xdr:colOff>165100</xdr:colOff>
      <xdr:row>85</xdr:row>
      <xdr:rowOff>97816</xdr:rowOff>
    </xdr:to>
    <xdr:sp macro="" textlink="">
      <xdr:nvSpPr>
        <xdr:cNvPr id="228" name="フローチャート: 判断 227">
          <a:extLst>
            <a:ext uri="{FF2B5EF4-FFF2-40B4-BE49-F238E27FC236}">
              <a16:creationId xmlns:a16="http://schemas.microsoft.com/office/drawing/2014/main" id="{4DC34B0A-C86D-44F4-B81D-C8FAB03282EE}"/>
            </a:ext>
          </a:extLst>
        </xdr:cNvPr>
        <xdr:cNvSpPr/>
      </xdr:nvSpPr>
      <xdr:spPr>
        <a:xfrm>
          <a:off x="6098540" y="142494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B30981A6-02D0-4AEC-AAD1-C8CE6B8D31F3}"/>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6BF2D60C-B0A2-45A9-BE4F-DA01B7C95923}"/>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7BEAF6F5-1BF6-49ED-88E0-437A553B8CCC}"/>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8F5FA79F-CA4E-41F3-B1D3-F8AF59124201}"/>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80C290AA-C1B4-4E4A-B3ED-39730821791F}"/>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107314</xdr:rowOff>
    </xdr:from>
    <xdr:to>
      <xdr:col>46</xdr:col>
      <xdr:colOff>38100</xdr:colOff>
      <xdr:row>85</xdr:row>
      <xdr:rowOff>37464</xdr:rowOff>
    </xdr:to>
    <xdr:sp macro="" textlink="">
      <xdr:nvSpPr>
        <xdr:cNvPr id="234" name="楕円 233">
          <a:extLst>
            <a:ext uri="{FF2B5EF4-FFF2-40B4-BE49-F238E27FC236}">
              <a16:creationId xmlns:a16="http://schemas.microsoft.com/office/drawing/2014/main" id="{C02FFE88-46A8-4BB6-A9B6-A944FC9E73A6}"/>
            </a:ext>
          </a:extLst>
        </xdr:cNvPr>
        <xdr:cNvSpPr/>
      </xdr:nvSpPr>
      <xdr:spPr>
        <a:xfrm>
          <a:off x="7670800" y="141890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108229</xdr:rowOff>
    </xdr:from>
    <xdr:to>
      <xdr:col>41</xdr:col>
      <xdr:colOff>101600</xdr:colOff>
      <xdr:row>85</xdr:row>
      <xdr:rowOff>38379</xdr:rowOff>
    </xdr:to>
    <xdr:sp macro="" textlink="">
      <xdr:nvSpPr>
        <xdr:cNvPr id="235" name="楕円 234">
          <a:extLst>
            <a:ext uri="{FF2B5EF4-FFF2-40B4-BE49-F238E27FC236}">
              <a16:creationId xmlns:a16="http://schemas.microsoft.com/office/drawing/2014/main" id="{0CDCAAB7-192E-4E8C-A4CD-BBC9AEA09CC7}"/>
            </a:ext>
          </a:extLst>
        </xdr:cNvPr>
        <xdr:cNvSpPr/>
      </xdr:nvSpPr>
      <xdr:spPr>
        <a:xfrm>
          <a:off x="6873240" y="141899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158114</xdr:rowOff>
    </xdr:from>
    <xdr:to>
      <xdr:col>45</xdr:col>
      <xdr:colOff>177800</xdr:colOff>
      <xdr:row>84</xdr:row>
      <xdr:rowOff>159029</xdr:rowOff>
    </xdr:to>
    <xdr:cxnSp macro="">
      <xdr:nvCxnSpPr>
        <xdr:cNvPr id="236" name="直線コネクタ 235">
          <a:extLst>
            <a:ext uri="{FF2B5EF4-FFF2-40B4-BE49-F238E27FC236}">
              <a16:creationId xmlns:a16="http://schemas.microsoft.com/office/drawing/2014/main" id="{A24CA921-5CD1-4CC0-822F-89657DE98874}"/>
            </a:ext>
          </a:extLst>
        </xdr:cNvPr>
        <xdr:cNvCxnSpPr/>
      </xdr:nvCxnSpPr>
      <xdr:spPr>
        <a:xfrm flipV="1">
          <a:off x="6924040" y="14239874"/>
          <a:ext cx="78994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87368</xdr:rowOff>
    </xdr:from>
    <xdr:ext cx="469744" cy="259045"/>
    <xdr:sp macro="" textlink="">
      <xdr:nvSpPr>
        <xdr:cNvPr id="237" name="n_1aveValue【福祉施設】&#10;一人当たり面積">
          <a:extLst>
            <a:ext uri="{FF2B5EF4-FFF2-40B4-BE49-F238E27FC236}">
              <a16:creationId xmlns:a16="http://schemas.microsoft.com/office/drawing/2014/main" id="{FEEE51DA-8F88-449F-BC1C-5F6D91D2785E}"/>
            </a:ext>
          </a:extLst>
        </xdr:cNvPr>
        <xdr:cNvSpPr txBox="1"/>
      </xdr:nvSpPr>
      <xdr:spPr>
        <a:xfrm>
          <a:off x="8271587" y="140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53281</xdr:rowOff>
    </xdr:from>
    <xdr:ext cx="469744" cy="259045"/>
    <xdr:sp macro="" textlink="">
      <xdr:nvSpPr>
        <xdr:cNvPr id="238" name="n_2aveValue【福祉施設】&#10;一人当たり面積">
          <a:extLst>
            <a:ext uri="{FF2B5EF4-FFF2-40B4-BE49-F238E27FC236}">
              <a16:creationId xmlns:a16="http://schemas.microsoft.com/office/drawing/2014/main" id="{284DEF36-FCE4-43A6-B1AB-C421679CF2B9}"/>
            </a:ext>
          </a:extLst>
        </xdr:cNvPr>
        <xdr:cNvSpPr txBox="1"/>
      </xdr:nvSpPr>
      <xdr:spPr>
        <a:xfrm>
          <a:off x="7509587" y="1430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52367</xdr:rowOff>
    </xdr:from>
    <xdr:ext cx="469744" cy="259045"/>
    <xdr:sp macro="" textlink="">
      <xdr:nvSpPr>
        <xdr:cNvPr id="239" name="n_3aveValue【福祉施設】&#10;一人当たり面積">
          <a:extLst>
            <a:ext uri="{FF2B5EF4-FFF2-40B4-BE49-F238E27FC236}">
              <a16:creationId xmlns:a16="http://schemas.microsoft.com/office/drawing/2014/main" id="{45A8BB16-3E40-4519-9FA5-E0CDA5BC5576}"/>
            </a:ext>
          </a:extLst>
        </xdr:cNvPr>
        <xdr:cNvSpPr txBox="1"/>
      </xdr:nvSpPr>
      <xdr:spPr>
        <a:xfrm>
          <a:off x="6712027" y="1430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114343</xdr:rowOff>
    </xdr:from>
    <xdr:ext cx="469744" cy="259045"/>
    <xdr:sp macro="" textlink="">
      <xdr:nvSpPr>
        <xdr:cNvPr id="240" name="n_4aveValue【福祉施設】&#10;一人当たり面積">
          <a:extLst>
            <a:ext uri="{FF2B5EF4-FFF2-40B4-BE49-F238E27FC236}">
              <a16:creationId xmlns:a16="http://schemas.microsoft.com/office/drawing/2014/main" id="{697F2968-3ABF-42B6-B308-7687E38F2B30}"/>
            </a:ext>
          </a:extLst>
        </xdr:cNvPr>
        <xdr:cNvSpPr txBox="1"/>
      </xdr:nvSpPr>
      <xdr:spPr>
        <a:xfrm>
          <a:off x="5937327" y="1402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53991</xdr:rowOff>
    </xdr:from>
    <xdr:ext cx="469744" cy="259045"/>
    <xdr:sp macro="" textlink="">
      <xdr:nvSpPr>
        <xdr:cNvPr id="241" name="n_2mainValue【福祉施設】&#10;一人当たり面積">
          <a:extLst>
            <a:ext uri="{FF2B5EF4-FFF2-40B4-BE49-F238E27FC236}">
              <a16:creationId xmlns:a16="http://schemas.microsoft.com/office/drawing/2014/main" id="{AB45077F-3D34-4348-96FB-52D5DDF10D57}"/>
            </a:ext>
          </a:extLst>
        </xdr:cNvPr>
        <xdr:cNvSpPr txBox="1"/>
      </xdr:nvSpPr>
      <xdr:spPr>
        <a:xfrm>
          <a:off x="7509587" y="1396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54906</xdr:rowOff>
    </xdr:from>
    <xdr:ext cx="469744" cy="259045"/>
    <xdr:sp macro="" textlink="">
      <xdr:nvSpPr>
        <xdr:cNvPr id="242" name="n_3mainValue【福祉施設】&#10;一人当たり面積">
          <a:extLst>
            <a:ext uri="{FF2B5EF4-FFF2-40B4-BE49-F238E27FC236}">
              <a16:creationId xmlns:a16="http://schemas.microsoft.com/office/drawing/2014/main" id="{07E94745-EF29-4B4C-B500-F6174EFF7721}"/>
            </a:ext>
          </a:extLst>
        </xdr:cNvPr>
        <xdr:cNvSpPr txBox="1"/>
      </xdr:nvSpPr>
      <xdr:spPr>
        <a:xfrm>
          <a:off x="6712027" y="1396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3" name="正方形/長方形 242">
          <a:extLst>
            <a:ext uri="{FF2B5EF4-FFF2-40B4-BE49-F238E27FC236}">
              <a16:creationId xmlns:a16="http://schemas.microsoft.com/office/drawing/2014/main" id="{6EA68AA2-DB1B-4702-8DC2-DC1A642026AE}"/>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4" name="正方形/長方形 243">
          <a:extLst>
            <a:ext uri="{FF2B5EF4-FFF2-40B4-BE49-F238E27FC236}">
              <a16:creationId xmlns:a16="http://schemas.microsoft.com/office/drawing/2014/main" id="{46F1173B-067E-49E4-AEA4-3755BDDDAFA9}"/>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5" name="正方形/長方形 244">
          <a:extLst>
            <a:ext uri="{FF2B5EF4-FFF2-40B4-BE49-F238E27FC236}">
              <a16:creationId xmlns:a16="http://schemas.microsoft.com/office/drawing/2014/main" id="{05B8B67C-AF87-41E6-A67E-B9B399260AE5}"/>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6" name="正方形/長方形 245">
          <a:extLst>
            <a:ext uri="{FF2B5EF4-FFF2-40B4-BE49-F238E27FC236}">
              <a16:creationId xmlns:a16="http://schemas.microsoft.com/office/drawing/2014/main" id="{ACD670E2-2447-4E09-881C-E713ECB52FBE}"/>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7" name="正方形/長方形 246">
          <a:extLst>
            <a:ext uri="{FF2B5EF4-FFF2-40B4-BE49-F238E27FC236}">
              <a16:creationId xmlns:a16="http://schemas.microsoft.com/office/drawing/2014/main" id="{6B4B7CFD-DC7B-45A4-997C-C17EF70D4204}"/>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8" name="正方形/長方形 247">
          <a:extLst>
            <a:ext uri="{FF2B5EF4-FFF2-40B4-BE49-F238E27FC236}">
              <a16:creationId xmlns:a16="http://schemas.microsoft.com/office/drawing/2014/main" id="{01D6732C-DD0D-4A86-BBFA-33DCA73A8293}"/>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9" name="正方形/長方形 248">
          <a:extLst>
            <a:ext uri="{FF2B5EF4-FFF2-40B4-BE49-F238E27FC236}">
              <a16:creationId xmlns:a16="http://schemas.microsoft.com/office/drawing/2014/main" id="{E44D896C-CDFB-444A-9E26-AA0E75BD5BAB}"/>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0" name="正方形/長方形 249">
          <a:extLst>
            <a:ext uri="{FF2B5EF4-FFF2-40B4-BE49-F238E27FC236}">
              <a16:creationId xmlns:a16="http://schemas.microsoft.com/office/drawing/2014/main" id="{5FE8A390-DBAF-4848-8D29-902C877984A5}"/>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1" name="正方形/長方形 250">
          <a:extLst>
            <a:ext uri="{FF2B5EF4-FFF2-40B4-BE49-F238E27FC236}">
              <a16:creationId xmlns:a16="http://schemas.microsoft.com/office/drawing/2014/main" id="{86A185E4-1C6E-4648-A646-B14F84C6AEB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2" name="正方形/長方形 251">
          <a:extLst>
            <a:ext uri="{FF2B5EF4-FFF2-40B4-BE49-F238E27FC236}">
              <a16:creationId xmlns:a16="http://schemas.microsoft.com/office/drawing/2014/main" id="{70244E30-A1B2-41DA-AE5B-3A6B86D948E6}"/>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3" name="正方形/長方形 252">
          <a:extLst>
            <a:ext uri="{FF2B5EF4-FFF2-40B4-BE49-F238E27FC236}">
              <a16:creationId xmlns:a16="http://schemas.microsoft.com/office/drawing/2014/main" id="{AFF68ABF-D70A-4C20-912A-0037B16CC6C1}"/>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4" name="正方形/長方形 253">
          <a:extLst>
            <a:ext uri="{FF2B5EF4-FFF2-40B4-BE49-F238E27FC236}">
              <a16:creationId xmlns:a16="http://schemas.microsoft.com/office/drawing/2014/main" id="{A0C48856-866E-4943-998A-30FF81B77597}"/>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5" name="正方形/長方形 254">
          <a:extLst>
            <a:ext uri="{FF2B5EF4-FFF2-40B4-BE49-F238E27FC236}">
              <a16:creationId xmlns:a16="http://schemas.microsoft.com/office/drawing/2014/main" id="{8F996DE8-681F-455D-A002-4C76417F3332}"/>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6" name="正方形/長方形 255">
          <a:extLst>
            <a:ext uri="{FF2B5EF4-FFF2-40B4-BE49-F238E27FC236}">
              <a16:creationId xmlns:a16="http://schemas.microsoft.com/office/drawing/2014/main" id="{3B6601F0-93DB-4B78-88BD-68D7843859ED}"/>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7" name="正方形/長方形 256">
          <a:extLst>
            <a:ext uri="{FF2B5EF4-FFF2-40B4-BE49-F238E27FC236}">
              <a16:creationId xmlns:a16="http://schemas.microsoft.com/office/drawing/2014/main" id="{9588D109-821E-4B50-AF53-C749E611B699}"/>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8" name="正方形/長方形 257">
          <a:extLst>
            <a:ext uri="{FF2B5EF4-FFF2-40B4-BE49-F238E27FC236}">
              <a16:creationId xmlns:a16="http://schemas.microsoft.com/office/drawing/2014/main" id="{8123C112-7398-43D9-B115-A273AB6CF7A8}"/>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9" name="正方形/長方形 258">
          <a:extLst>
            <a:ext uri="{FF2B5EF4-FFF2-40B4-BE49-F238E27FC236}">
              <a16:creationId xmlns:a16="http://schemas.microsoft.com/office/drawing/2014/main" id="{E56D64B5-A8B0-406C-9449-E862E46A1DF8}"/>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0" name="正方形/長方形 259">
          <a:extLst>
            <a:ext uri="{FF2B5EF4-FFF2-40B4-BE49-F238E27FC236}">
              <a16:creationId xmlns:a16="http://schemas.microsoft.com/office/drawing/2014/main" id="{BF2E62EB-C2F6-46B4-8C54-E549C4828EB6}"/>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1" name="正方形/長方形 260">
          <a:extLst>
            <a:ext uri="{FF2B5EF4-FFF2-40B4-BE49-F238E27FC236}">
              <a16:creationId xmlns:a16="http://schemas.microsoft.com/office/drawing/2014/main" id="{9F34636D-6549-4960-A1EA-157582D5BB36}"/>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2" name="正方形/長方形 261">
          <a:extLst>
            <a:ext uri="{FF2B5EF4-FFF2-40B4-BE49-F238E27FC236}">
              <a16:creationId xmlns:a16="http://schemas.microsoft.com/office/drawing/2014/main" id="{3587DE46-CF76-45CE-A61F-62CB43353B11}"/>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3" name="正方形/長方形 262">
          <a:extLst>
            <a:ext uri="{FF2B5EF4-FFF2-40B4-BE49-F238E27FC236}">
              <a16:creationId xmlns:a16="http://schemas.microsoft.com/office/drawing/2014/main" id="{61DDBB6D-7D4B-4395-8500-8FD6A458B636}"/>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4" name="正方形/長方形 263">
          <a:extLst>
            <a:ext uri="{FF2B5EF4-FFF2-40B4-BE49-F238E27FC236}">
              <a16:creationId xmlns:a16="http://schemas.microsoft.com/office/drawing/2014/main" id="{C6867132-E1EA-461F-A821-4E938C2784C2}"/>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5" name="正方形/長方形 264">
          <a:extLst>
            <a:ext uri="{FF2B5EF4-FFF2-40B4-BE49-F238E27FC236}">
              <a16:creationId xmlns:a16="http://schemas.microsoft.com/office/drawing/2014/main" id="{D852F9D3-C04D-4029-BCDD-5FEB7CED9AAF}"/>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6" name="正方形/長方形 265">
          <a:extLst>
            <a:ext uri="{FF2B5EF4-FFF2-40B4-BE49-F238E27FC236}">
              <a16:creationId xmlns:a16="http://schemas.microsoft.com/office/drawing/2014/main" id="{36158C8A-5B42-4E00-9A6B-23503494A4F9}"/>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7" name="正方形/長方形 266">
          <a:extLst>
            <a:ext uri="{FF2B5EF4-FFF2-40B4-BE49-F238E27FC236}">
              <a16:creationId xmlns:a16="http://schemas.microsoft.com/office/drawing/2014/main" id="{C277267A-4FE1-4829-AF10-AF6BA973F8E4}"/>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8" name="正方形/長方形 267">
          <a:extLst>
            <a:ext uri="{FF2B5EF4-FFF2-40B4-BE49-F238E27FC236}">
              <a16:creationId xmlns:a16="http://schemas.microsoft.com/office/drawing/2014/main" id="{23B6F143-5ED6-4D32-9F17-1AA5AD186C9B}"/>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9" name="正方形/長方形 268">
          <a:extLst>
            <a:ext uri="{FF2B5EF4-FFF2-40B4-BE49-F238E27FC236}">
              <a16:creationId xmlns:a16="http://schemas.microsoft.com/office/drawing/2014/main" id="{BB3FF671-2129-452F-9856-F8B57EC7080F}"/>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0" name="正方形/長方形 269">
          <a:extLst>
            <a:ext uri="{FF2B5EF4-FFF2-40B4-BE49-F238E27FC236}">
              <a16:creationId xmlns:a16="http://schemas.microsoft.com/office/drawing/2014/main" id="{30C6E767-C805-4871-B0FF-FD28511E747A}"/>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1" name="正方形/長方形 270">
          <a:extLst>
            <a:ext uri="{FF2B5EF4-FFF2-40B4-BE49-F238E27FC236}">
              <a16:creationId xmlns:a16="http://schemas.microsoft.com/office/drawing/2014/main" id="{8B3F4B00-1EFB-4708-AFF3-6AD8AC37B93A}"/>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2" name="正方形/長方形 271">
          <a:extLst>
            <a:ext uri="{FF2B5EF4-FFF2-40B4-BE49-F238E27FC236}">
              <a16:creationId xmlns:a16="http://schemas.microsoft.com/office/drawing/2014/main" id="{A965D917-808A-4F35-925E-E774B6473F09}"/>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3" name="正方形/長方形 272">
          <a:extLst>
            <a:ext uri="{FF2B5EF4-FFF2-40B4-BE49-F238E27FC236}">
              <a16:creationId xmlns:a16="http://schemas.microsoft.com/office/drawing/2014/main" id="{A99D58E6-7449-40DA-A51D-CD3C83112243}"/>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4" name="正方形/長方形 273">
          <a:extLst>
            <a:ext uri="{FF2B5EF4-FFF2-40B4-BE49-F238E27FC236}">
              <a16:creationId xmlns:a16="http://schemas.microsoft.com/office/drawing/2014/main" id="{80208F8E-40F4-4651-833C-F216F44ABABD}"/>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5" name="正方形/長方形 274">
          <a:extLst>
            <a:ext uri="{FF2B5EF4-FFF2-40B4-BE49-F238E27FC236}">
              <a16:creationId xmlns:a16="http://schemas.microsoft.com/office/drawing/2014/main" id="{F6EBB4B9-3CF0-44CE-8980-4959D9C0E677}"/>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6" name="正方形/長方形 275">
          <a:extLst>
            <a:ext uri="{FF2B5EF4-FFF2-40B4-BE49-F238E27FC236}">
              <a16:creationId xmlns:a16="http://schemas.microsoft.com/office/drawing/2014/main" id="{45B79243-C5C4-41D0-BBD5-0E6782737E49}"/>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7" name="正方形/長方形 276">
          <a:extLst>
            <a:ext uri="{FF2B5EF4-FFF2-40B4-BE49-F238E27FC236}">
              <a16:creationId xmlns:a16="http://schemas.microsoft.com/office/drawing/2014/main" id="{C68AEF34-A6EE-4B2F-B02F-1781DFCDD3D8}"/>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8" name="正方形/長方形 277">
          <a:extLst>
            <a:ext uri="{FF2B5EF4-FFF2-40B4-BE49-F238E27FC236}">
              <a16:creationId xmlns:a16="http://schemas.microsoft.com/office/drawing/2014/main" id="{50FB507D-4B81-4FBC-86B3-23EA8EB401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9" name="正方形/長方形 278">
          <a:extLst>
            <a:ext uri="{FF2B5EF4-FFF2-40B4-BE49-F238E27FC236}">
              <a16:creationId xmlns:a16="http://schemas.microsoft.com/office/drawing/2014/main" id="{2E6FBE29-0F9F-4691-9A85-C6DABA5A7C24}"/>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0" name="正方形/長方形 279">
          <a:extLst>
            <a:ext uri="{FF2B5EF4-FFF2-40B4-BE49-F238E27FC236}">
              <a16:creationId xmlns:a16="http://schemas.microsoft.com/office/drawing/2014/main" id="{3A197A60-42AA-4643-9F84-115CDE6C28AE}"/>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1" name="正方形/長方形 280">
          <a:extLst>
            <a:ext uri="{FF2B5EF4-FFF2-40B4-BE49-F238E27FC236}">
              <a16:creationId xmlns:a16="http://schemas.microsoft.com/office/drawing/2014/main" id="{6CD21937-D275-48E0-8FB0-84A2EC526884}"/>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2" name="正方形/長方形 281">
          <a:extLst>
            <a:ext uri="{FF2B5EF4-FFF2-40B4-BE49-F238E27FC236}">
              <a16:creationId xmlns:a16="http://schemas.microsoft.com/office/drawing/2014/main" id="{BFAF25D2-2490-4273-AEB5-11EA0D369BE5}"/>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3" name="テキスト ボックス 282">
          <a:extLst>
            <a:ext uri="{FF2B5EF4-FFF2-40B4-BE49-F238E27FC236}">
              <a16:creationId xmlns:a16="http://schemas.microsoft.com/office/drawing/2014/main" id="{3A42656E-A2FB-4169-8535-0D213B18C5D3}"/>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4" name="直線コネクタ 283">
          <a:extLst>
            <a:ext uri="{FF2B5EF4-FFF2-40B4-BE49-F238E27FC236}">
              <a16:creationId xmlns:a16="http://schemas.microsoft.com/office/drawing/2014/main" id="{C5EFA7A0-5B4D-4FDB-90EB-C16315F80DF6}"/>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85" name="テキスト ボックス 284">
          <a:extLst>
            <a:ext uri="{FF2B5EF4-FFF2-40B4-BE49-F238E27FC236}">
              <a16:creationId xmlns:a16="http://schemas.microsoft.com/office/drawing/2014/main" id="{1658D98A-4C2B-492F-B656-6D669B25D731}"/>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286" name="直線コネクタ 285">
          <a:extLst>
            <a:ext uri="{FF2B5EF4-FFF2-40B4-BE49-F238E27FC236}">
              <a16:creationId xmlns:a16="http://schemas.microsoft.com/office/drawing/2014/main" id="{4A177679-5164-4907-A166-FD1D13814946}"/>
            </a:ext>
          </a:extLst>
        </xdr:cNvPr>
        <xdr:cNvCxnSpPr/>
      </xdr:nvCxnSpPr>
      <xdr:spPr>
        <a:xfrm>
          <a:off x="10960100" y="10896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287" name="テキスト ボックス 286">
          <a:extLst>
            <a:ext uri="{FF2B5EF4-FFF2-40B4-BE49-F238E27FC236}">
              <a16:creationId xmlns:a16="http://schemas.microsoft.com/office/drawing/2014/main" id="{64A1B27C-67AB-47D7-BA47-73347CEB4EC3}"/>
            </a:ext>
          </a:extLst>
        </xdr:cNvPr>
        <xdr:cNvSpPr txBox="1"/>
      </xdr:nvSpPr>
      <xdr:spPr>
        <a:xfrm>
          <a:off x="10602761" y="10758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288" name="直線コネクタ 287">
          <a:extLst>
            <a:ext uri="{FF2B5EF4-FFF2-40B4-BE49-F238E27FC236}">
              <a16:creationId xmlns:a16="http://schemas.microsoft.com/office/drawing/2014/main" id="{512BCDB0-0D91-43C5-B174-C69D88BEDE2F}"/>
            </a:ext>
          </a:extLst>
        </xdr:cNvPr>
        <xdr:cNvCxnSpPr/>
      </xdr:nvCxnSpPr>
      <xdr:spPr>
        <a:xfrm>
          <a:off x="10960100" y="10618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289" name="テキスト ボックス 288">
          <a:extLst>
            <a:ext uri="{FF2B5EF4-FFF2-40B4-BE49-F238E27FC236}">
              <a16:creationId xmlns:a16="http://schemas.microsoft.com/office/drawing/2014/main" id="{82CFC24C-534C-4275-BE42-3471C08446BF}"/>
            </a:ext>
          </a:extLst>
        </xdr:cNvPr>
        <xdr:cNvSpPr txBox="1"/>
      </xdr:nvSpPr>
      <xdr:spPr>
        <a:xfrm>
          <a:off x="1060276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290" name="直線コネクタ 289">
          <a:extLst>
            <a:ext uri="{FF2B5EF4-FFF2-40B4-BE49-F238E27FC236}">
              <a16:creationId xmlns:a16="http://schemas.microsoft.com/office/drawing/2014/main" id="{C38B9538-8566-4FA8-BEF4-F1C456985E47}"/>
            </a:ext>
          </a:extLst>
        </xdr:cNvPr>
        <xdr:cNvCxnSpPr/>
      </xdr:nvCxnSpPr>
      <xdr:spPr>
        <a:xfrm>
          <a:off x="10960100" y="10340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291" name="テキスト ボックス 290">
          <a:extLst>
            <a:ext uri="{FF2B5EF4-FFF2-40B4-BE49-F238E27FC236}">
              <a16:creationId xmlns:a16="http://schemas.microsoft.com/office/drawing/2014/main" id="{9B96D80E-D310-4462-B243-E2A058036780}"/>
            </a:ext>
          </a:extLst>
        </xdr:cNvPr>
        <xdr:cNvSpPr txBox="1"/>
      </xdr:nvSpPr>
      <xdr:spPr>
        <a:xfrm>
          <a:off x="10602761" y="1020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92" name="直線コネクタ 291">
          <a:extLst>
            <a:ext uri="{FF2B5EF4-FFF2-40B4-BE49-F238E27FC236}">
              <a16:creationId xmlns:a16="http://schemas.microsoft.com/office/drawing/2014/main" id="{136F45E0-42BE-489C-B7B8-D110859AC604}"/>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93" name="テキスト ボックス 292">
          <a:extLst>
            <a:ext uri="{FF2B5EF4-FFF2-40B4-BE49-F238E27FC236}">
              <a16:creationId xmlns:a16="http://schemas.microsoft.com/office/drawing/2014/main" id="{79F68193-79CA-4BEA-842F-2823F5042DA3}"/>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294" name="直線コネクタ 293">
          <a:extLst>
            <a:ext uri="{FF2B5EF4-FFF2-40B4-BE49-F238E27FC236}">
              <a16:creationId xmlns:a16="http://schemas.microsoft.com/office/drawing/2014/main" id="{02BA68AB-22B5-4A4C-97B3-ADA587E58655}"/>
            </a:ext>
          </a:extLst>
        </xdr:cNvPr>
        <xdr:cNvCxnSpPr/>
      </xdr:nvCxnSpPr>
      <xdr:spPr>
        <a:xfrm>
          <a:off x="10960100" y="9780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295" name="テキスト ボックス 294">
          <a:extLst>
            <a:ext uri="{FF2B5EF4-FFF2-40B4-BE49-F238E27FC236}">
              <a16:creationId xmlns:a16="http://schemas.microsoft.com/office/drawing/2014/main" id="{75C4757E-B045-4D8C-B132-97354BF6082B}"/>
            </a:ext>
          </a:extLst>
        </xdr:cNvPr>
        <xdr:cNvSpPr txBox="1"/>
      </xdr:nvSpPr>
      <xdr:spPr>
        <a:xfrm>
          <a:off x="10602761" y="9641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296" name="直線コネクタ 295">
          <a:extLst>
            <a:ext uri="{FF2B5EF4-FFF2-40B4-BE49-F238E27FC236}">
              <a16:creationId xmlns:a16="http://schemas.microsoft.com/office/drawing/2014/main" id="{E7AFFCA2-CF7C-43C8-97F5-3F34ABFDFA7C}"/>
            </a:ext>
          </a:extLst>
        </xdr:cNvPr>
        <xdr:cNvCxnSpPr/>
      </xdr:nvCxnSpPr>
      <xdr:spPr>
        <a:xfrm>
          <a:off x="10960100" y="9502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297" name="テキスト ボックス 296">
          <a:extLst>
            <a:ext uri="{FF2B5EF4-FFF2-40B4-BE49-F238E27FC236}">
              <a16:creationId xmlns:a16="http://schemas.microsoft.com/office/drawing/2014/main" id="{58283DE9-02FE-4D32-A663-B0DDAFA91B74}"/>
            </a:ext>
          </a:extLst>
        </xdr:cNvPr>
        <xdr:cNvSpPr txBox="1"/>
      </xdr:nvSpPr>
      <xdr:spPr>
        <a:xfrm>
          <a:off x="1060276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298" name="直線コネクタ 297">
          <a:extLst>
            <a:ext uri="{FF2B5EF4-FFF2-40B4-BE49-F238E27FC236}">
              <a16:creationId xmlns:a16="http://schemas.microsoft.com/office/drawing/2014/main" id="{811C601C-F6E2-4A81-97B6-0DB0E10F830E}"/>
            </a:ext>
          </a:extLst>
        </xdr:cNvPr>
        <xdr:cNvCxnSpPr/>
      </xdr:nvCxnSpPr>
      <xdr:spPr>
        <a:xfrm>
          <a:off x="10960100" y="922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299" name="テキスト ボックス 298">
          <a:extLst>
            <a:ext uri="{FF2B5EF4-FFF2-40B4-BE49-F238E27FC236}">
              <a16:creationId xmlns:a16="http://schemas.microsoft.com/office/drawing/2014/main" id="{FFD4EDAE-5B93-4D19-8E77-9A66FA23DC8B}"/>
            </a:ext>
          </a:extLst>
        </xdr:cNvPr>
        <xdr:cNvSpPr txBox="1"/>
      </xdr:nvSpPr>
      <xdr:spPr>
        <a:xfrm>
          <a:off x="10602761" y="908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0" name="直線コネクタ 299">
          <a:extLst>
            <a:ext uri="{FF2B5EF4-FFF2-40B4-BE49-F238E27FC236}">
              <a16:creationId xmlns:a16="http://schemas.microsoft.com/office/drawing/2014/main" id="{7F3097FF-5291-4243-A88A-2561D2807793}"/>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01" name="テキスト ボックス 300">
          <a:extLst>
            <a:ext uri="{FF2B5EF4-FFF2-40B4-BE49-F238E27FC236}">
              <a16:creationId xmlns:a16="http://schemas.microsoft.com/office/drawing/2014/main" id="{81D9236D-D86B-4F25-AC43-7797067F4275}"/>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2" name="【保健センター・保健所】&#10;有形固定資産減価償却率グラフ枠">
          <a:extLst>
            <a:ext uri="{FF2B5EF4-FFF2-40B4-BE49-F238E27FC236}">
              <a16:creationId xmlns:a16="http://schemas.microsoft.com/office/drawing/2014/main" id="{404D8904-C10F-46DF-A244-9A11D6807B45}"/>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63</xdr:row>
      <xdr:rowOff>160020</xdr:rowOff>
    </xdr:to>
    <xdr:cxnSp macro="">
      <xdr:nvCxnSpPr>
        <xdr:cNvPr id="303" name="直線コネクタ 302">
          <a:extLst>
            <a:ext uri="{FF2B5EF4-FFF2-40B4-BE49-F238E27FC236}">
              <a16:creationId xmlns:a16="http://schemas.microsoft.com/office/drawing/2014/main" id="{978F850F-BA03-4849-BD7A-ED37C548333D}"/>
            </a:ext>
          </a:extLst>
        </xdr:cNvPr>
        <xdr:cNvCxnSpPr/>
      </xdr:nvCxnSpPr>
      <xdr:spPr>
        <a:xfrm flipV="1">
          <a:off x="14375764" y="935164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304" name="【保健センター・保健所】&#10;有形固定資産減価償却率最小値テキスト">
          <a:extLst>
            <a:ext uri="{FF2B5EF4-FFF2-40B4-BE49-F238E27FC236}">
              <a16:creationId xmlns:a16="http://schemas.microsoft.com/office/drawing/2014/main" id="{685C995E-2CC1-45A6-9F52-9FD40CE96C8E}"/>
            </a:ext>
          </a:extLst>
        </xdr:cNvPr>
        <xdr:cNvSpPr txBox="1"/>
      </xdr:nvSpPr>
      <xdr:spPr>
        <a:xfrm>
          <a:off x="1441450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305" name="直線コネクタ 304">
          <a:extLst>
            <a:ext uri="{FF2B5EF4-FFF2-40B4-BE49-F238E27FC236}">
              <a16:creationId xmlns:a16="http://schemas.microsoft.com/office/drawing/2014/main" id="{8676B344-146A-4C8E-BA74-937AE5A8256F}"/>
            </a:ext>
          </a:extLst>
        </xdr:cNvPr>
        <xdr:cNvCxnSpPr/>
      </xdr:nvCxnSpPr>
      <xdr:spPr>
        <a:xfrm>
          <a:off x="14287500" y="1072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306" name="【保健センター・保健所】&#10;有形固定資産減価償却率最大値テキスト">
          <a:extLst>
            <a:ext uri="{FF2B5EF4-FFF2-40B4-BE49-F238E27FC236}">
              <a16:creationId xmlns:a16="http://schemas.microsoft.com/office/drawing/2014/main" id="{D754E0C4-3936-4951-BD76-D2512BB536DB}"/>
            </a:ext>
          </a:extLst>
        </xdr:cNvPr>
        <xdr:cNvSpPr txBox="1"/>
      </xdr:nvSpPr>
      <xdr:spPr>
        <a:xfrm>
          <a:off x="14414500" y="9130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307" name="直線コネクタ 306">
          <a:extLst>
            <a:ext uri="{FF2B5EF4-FFF2-40B4-BE49-F238E27FC236}">
              <a16:creationId xmlns:a16="http://schemas.microsoft.com/office/drawing/2014/main" id="{DB0C769A-B9AA-42F1-8092-DF26362CC61D}"/>
            </a:ext>
          </a:extLst>
        </xdr:cNvPr>
        <xdr:cNvCxnSpPr/>
      </xdr:nvCxnSpPr>
      <xdr:spPr>
        <a:xfrm>
          <a:off x="14287500" y="9351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136224</xdr:rowOff>
    </xdr:from>
    <xdr:ext cx="405111" cy="259045"/>
    <xdr:sp macro="" textlink="">
      <xdr:nvSpPr>
        <xdr:cNvPr id="308" name="【保健センター・保健所】&#10;有形固定資産減価償却率平均値テキスト">
          <a:extLst>
            <a:ext uri="{FF2B5EF4-FFF2-40B4-BE49-F238E27FC236}">
              <a16:creationId xmlns:a16="http://schemas.microsoft.com/office/drawing/2014/main" id="{9E0D1FF5-CED1-47B5-9B99-F801D6EAE2F2}"/>
            </a:ext>
          </a:extLst>
        </xdr:cNvPr>
        <xdr:cNvSpPr txBox="1"/>
      </xdr:nvSpPr>
      <xdr:spPr>
        <a:xfrm>
          <a:off x="14414500" y="10026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157797</xdr:rowOff>
    </xdr:from>
    <xdr:to>
      <xdr:col>85</xdr:col>
      <xdr:colOff>177800</xdr:colOff>
      <xdr:row>60</xdr:row>
      <xdr:rowOff>87947</xdr:rowOff>
    </xdr:to>
    <xdr:sp macro="" textlink="">
      <xdr:nvSpPr>
        <xdr:cNvPr id="309" name="フローチャート: 判断 308">
          <a:extLst>
            <a:ext uri="{FF2B5EF4-FFF2-40B4-BE49-F238E27FC236}">
              <a16:creationId xmlns:a16="http://schemas.microsoft.com/office/drawing/2014/main" id="{262A2026-540D-4C07-B53A-F5452F329936}"/>
            </a:ext>
          </a:extLst>
        </xdr:cNvPr>
        <xdr:cNvSpPr/>
      </xdr:nvSpPr>
      <xdr:spPr>
        <a:xfrm>
          <a:off x="14325600" y="1004855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137795</xdr:rowOff>
    </xdr:from>
    <xdr:to>
      <xdr:col>81</xdr:col>
      <xdr:colOff>101600</xdr:colOff>
      <xdr:row>59</xdr:row>
      <xdr:rowOff>67945</xdr:rowOff>
    </xdr:to>
    <xdr:sp macro="" textlink="">
      <xdr:nvSpPr>
        <xdr:cNvPr id="310" name="フローチャート: 判断 309">
          <a:extLst>
            <a:ext uri="{FF2B5EF4-FFF2-40B4-BE49-F238E27FC236}">
              <a16:creationId xmlns:a16="http://schemas.microsoft.com/office/drawing/2014/main" id="{3890764B-2A9C-4A6F-9556-EE2068BB589F}"/>
            </a:ext>
          </a:extLst>
        </xdr:cNvPr>
        <xdr:cNvSpPr/>
      </xdr:nvSpPr>
      <xdr:spPr>
        <a:xfrm>
          <a:off x="13578840" y="9860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89218</xdr:rowOff>
    </xdr:from>
    <xdr:to>
      <xdr:col>76</xdr:col>
      <xdr:colOff>165100</xdr:colOff>
      <xdr:row>59</xdr:row>
      <xdr:rowOff>19368</xdr:rowOff>
    </xdr:to>
    <xdr:sp macro="" textlink="">
      <xdr:nvSpPr>
        <xdr:cNvPr id="311" name="フローチャート: 判断 310">
          <a:extLst>
            <a:ext uri="{FF2B5EF4-FFF2-40B4-BE49-F238E27FC236}">
              <a16:creationId xmlns:a16="http://schemas.microsoft.com/office/drawing/2014/main" id="{C4CED159-C2FC-4056-A30B-C8234E0695E8}"/>
            </a:ext>
          </a:extLst>
        </xdr:cNvPr>
        <xdr:cNvSpPr/>
      </xdr:nvSpPr>
      <xdr:spPr>
        <a:xfrm>
          <a:off x="12804140" y="98123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312" name="フローチャート: 判断 311">
          <a:extLst>
            <a:ext uri="{FF2B5EF4-FFF2-40B4-BE49-F238E27FC236}">
              <a16:creationId xmlns:a16="http://schemas.microsoft.com/office/drawing/2014/main" id="{91DC4C8E-AF00-4F34-B6B4-02B9684F727A}"/>
            </a:ext>
          </a:extLst>
        </xdr:cNvPr>
        <xdr:cNvSpPr/>
      </xdr:nvSpPr>
      <xdr:spPr>
        <a:xfrm>
          <a:off x="12029440" y="99085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89218</xdr:rowOff>
    </xdr:from>
    <xdr:to>
      <xdr:col>67</xdr:col>
      <xdr:colOff>101600</xdr:colOff>
      <xdr:row>59</xdr:row>
      <xdr:rowOff>19368</xdr:rowOff>
    </xdr:to>
    <xdr:sp macro="" textlink="">
      <xdr:nvSpPr>
        <xdr:cNvPr id="313" name="フローチャート: 判断 312">
          <a:extLst>
            <a:ext uri="{FF2B5EF4-FFF2-40B4-BE49-F238E27FC236}">
              <a16:creationId xmlns:a16="http://schemas.microsoft.com/office/drawing/2014/main" id="{677477CC-2477-46EA-9A71-902EDDEEBA27}"/>
            </a:ext>
          </a:extLst>
        </xdr:cNvPr>
        <xdr:cNvSpPr/>
      </xdr:nvSpPr>
      <xdr:spPr>
        <a:xfrm>
          <a:off x="11231880" y="98123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14" name="テキスト ボックス 313">
          <a:extLst>
            <a:ext uri="{FF2B5EF4-FFF2-40B4-BE49-F238E27FC236}">
              <a16:creationId xmlns:a16="http://schemas.microsoft.com/office/drawing/2014/main" id="{B95D2E69-40F5-49A1-AFEB-C44D3E045B16}"/>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5" name="テキスト ボックス 314">
          <a:extLst>
            <a:ext uri="{FF2B5EF4-FFF2-40B4-BE49-F238E27FC236}">
              <a16:creationId xmlns:a16="http://schemas.microsoft.com/office/drawing/2014/main" id="{792EB015-0FD5-4E1E-91F3-DC05BA13DE0E}"/>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6" name="テキスト ボックス 315">
          <a:extLst>
            <a:ext uri="{FF2B5EF4-FFF2-40B4-BE49-F238E27FC236}">
              <a16:creationId xmlns:a16="http://schemas.microsoft.com/office/drawing/2014/main" id="{8C9FE2A9-D65C-4601-9EE8-FDD07D1B12F9}"/>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7" name="テキスト ボックス 316">
          <a:extLst>
            <a:ext uri="{FF2B5EF4-FFF2-40B4-BE49-F238E27FC236}">
              <a16:creationId xmlns:a16="http://schemas.microsoft.com/office/drawing/2014/main" id="{53F838D4-3D99-4BF1-88A9-9FDF0EBE49AD}"/>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8" name="テキスト ボックス 317">
          <a:extLst>
            <a:ext uri="{FF2B5EF4-FFF2-40B4-BE49-F238E27FC236}">
              <a16:creationId xmlns:a16="http://schemas.microsoft.com/office/drawing/2014/main" id="{7C1A2BDD-BF69-42F2-BD02-45752EFA235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120650</xdr:rowOff>
    </xdr:from>
    <xdr:to>
      <xdr:col>76</xdr:col>
      <xdr:colOff>165100</xdr:colOff>
      <xdr:row>62</xdr:row>
      <xdr:rowOff>50800</xdr:rowOff>
    </xdr:to>
    <xdr:sp macro="" textlink="">
      <xdr:nvSpPr>
        <xdr:cNvPr id="319" name="楕円 318">
          <a:extLst>
            <a:ext uri="{FF2B5EF4-FFF2-40B4-BE49-F238E27FC236}">
              <a16:creationId xmlns:a16="http://schemas.microsoft.com/office/drawing/2014/main" id="{2E4F5901-D749-4780-B799-11B492177669}"/>
            </a:ext>
          </a:extLst>
        </xdr:cNvPr>
        <xdr:cNvSpPr/>
      </xdr:nvSpPr>
      <xdr:spPr>
        <a:xfrm>
          <a:off x="12804140" y="10346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6350</xdr:rowOff>
    </xdr:from>
    <xdr:to>
      <xdr:col>72</xdr:col>
      <xdr:colOff>38100</xdr:colOff>
      <xdr:row>61</xdr:row>
      <xdr:rowOff>107950</xdr:rowOff>
    </xdr:to>
    <xdr:sp macro="" textlink="">
      <xdr:nvSpPr>
        <xdr:cNvPr id="320" name="楕円 319">
          <a:extLst>
            <a:ext uri="{FF2B5EF4-FFF2-40B4-BE49-F238E27FC236}">
              <a16:creationId xmlns:a16="http://schemas.microsoft.com/office/drawing/2014/main" id="{430F7E01-A4E6-4D48-8E29-2EA904BE8863}"/>
            </a:ext>
          </a:extLst>
        </xdr:cNvPr>
        <xdr:cNvSpPr/>
      </xdr:nvSpPr>
      <xdr:spPr>
        <a:xfrm>
          <a:off x="12029440" y="10232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62</xdr:row>
      <xdr:rowOff>0</xdr:rowOff>
    </xdr:to>
    <xdr:cxnSp macro="">
      <xdr:nvCxnSpPr>
        <xdr:cNvPr id="321" name="直線コネクタ 320">
          <a:extLst>
            <a:ext uri="{FF2B5EF4-FFF2-40B4-BE49-F238E27FC236}">
              <a16:creationId xmlns:a16="http://schemas.microsoft.com/office/drawing/2014/main" id="{0C3C2F5C-65DE-474C-A4F5-8194C12335F5}"/>
            </a:ext>
          </a:extLst>
        </xdr:cNvPr>
        <xdr:cNvCxnSpPr/>
      </xdr:nvCxnSpPr>
      <xdr:spPr>
        <a:xfrm>
          <a:off x="12072620" y="10283190"/>
          <a:ext cx="78232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63500</xdr:rowOff>
    </xdr:from>
    <xdr:to>
      <xdr:col>67</xdr:col>
      <xdr:colOff>101600</xdr:colOff>
      <xdr:row>60</xdr:row>
      <xdr:rowOff>165100</xdr:rowOff>
    </xdr:to>
    <xdr:sp macro="" textlink="">
      <xdr:nvSpPr>
        <xdr:cNvPr id="322" name="楕円 321">
          <a:extLst>
            <a:ext uri="{FF2B5EF4-FFF2-40B4-BE49-F238E27FC236}">
              <a16:creationId xmlns:a16="http://schemas.microsoft.com/office/drawing/2014/main" id="{82CB9FC5-8F87-49C5-919A-6262A97CB8EA}"/>
            </a:ext>
          </a:extLst>
        </xdr:cNvPr>
        <xdr:cNvSpPr/>
      </xdr:nvSpPr>
      <xdr:spPr>
        <a:xfrm>
          <a:off x="1123188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114300</xdr:rowOff>
    </xdr:from>
    <xdr:to>
      <xdr:col>71</xdr:col>
      <xdr:colOff>177800</xdr:colOff>
      <xdr:row>61</xdr:row>
      <xdr:rowOff>57150</xdr:rowOff>
    </xdr:to>
    <xdr:cxnSp macro="">
      <xdr:nvCxnSpPr>
        <xdr:cNvPr id="323" name="直線コネクタ 322">
          <a:extLst>
            <a:ext uri="{FF2B5EF4-FFF2-40B4-BE49-F238E27FC236}">
              <a16:creationId xmlns:a16="http://schemas.microsoft.com/office/drawing/2014/main" id="{6DB2A606-4027-40BA-9D5D-616B502C7ADA}"/>
            </a:ext>
          </a:extLst>
        </xdr:cNvPr>
        <xdr:cNvCxnSpPr/>
      </xdr:nvCxnSpPr>
      <xdr:spPr>
        <a:xfrm>
          <a:off x="11282680" y="10172700"/>
          <a:ext cx="78994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84472</xdr:rowOff>
    </xdr:from>
    <xdr:ext cx="405111" cy="259045"/>
    <xdr:sp macro="" textlink="">
      <xdr:nvSpPr>
        <xdr:cNvPr id="324" name="n_1aveValue【保健センター・保健所】&#10;有形固定資産減価償却率">
          <a:extLst>
            <a:ext uri="{FF2B5EF4-FFF2-40B4-BE49-F238E27FC236}">
              <a16:creationId xmlns:a16="http://schemas.microsoft.com/office/drawing/2014/main" id="{F3FC7266-E17E-444D-AA63-80ED480C890B}"/>
            </a:ext>
          </a:extLst>
        </xdr:cNvPr>
        <xdr:cNvSpPr txBox="1"/>
      </xdr:nvSpPr>
      <xdr:spPr>
        <a:xfrm>
          <a:off x="134372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35895</xdr:rowOff>
    </xdr:from>
    <xdr:ext cx="405111" cy="259045"/>
    <xdr:sp macro="" textlink="">
      <xdr:nvSpPr>
        <xdr:cNvPr id="325" name="n_2aveValue【保健センター・保健所】&#10;有形固定資産減価償却率">
          <a:extLst>
            <a:ext uri="{FF2B5EF4-FFF2-40B4-BE49-F238E27FC236}">
              <a16:creationId xmlns:a16="http://schemas.microsoft.com/office/drawing/2014/main" id="{5BA821A8-4BC0-4C2D-9246-9B029F6B126F}"/>
            </a:ext>
          </a:extLst>
        </xdr:cNvPr>
        <xdr:cNvSpPr txBox="1"/>
      </xdr:nvSpPr>
      <xdr:spPr>
        <a:xfrm>
          <a:off x="12675244" y="9591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326" name="n_3aveValue【保健センター・保健所】&#10;有形固定資産減価償却率">
          <a:extLst>
            <a:ext uri="{FF2B5EF4-FFF2-40B4-BE49-F238E27FC236}">
              <a16:creationId xmlns:a16="http://schemas.microsoft.com/office/drawing/2014/main" id="{D5339C71-4082-4164-AF90-DC819DADD370}"/>
            </a:ext>
          </a:extLst>
        </xdr:cNvPr>
        <xdr:cNvSpPr txBox="1"/>
      </xdr:nvSpPr>
      <xdr:spPr>
        <a:xfrm>
          <a:off x="119005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35895</xdr:rowOff>
    </xdr:from>
    <xdr:ext cx="405111" cy="259045"/>
    <xdr:sp macro="" textlink="">
      <xdr:nvSpPr>
        <xdr:cNvPr id="327" name="n_4aveValue【保健センター・保健所】&#10;有形固定資産減価償却率">
          <a:extLst>
            <a:ext uri="{FF2B5EF4-FFF2-40B4-BE49-F238E27FC236}">
              <a16:creationId xmlns:a16="http://schemas.microsoft.com/office/drawing/2014/main" id="{8D5D9138-3598-46AC-8CD5-216DF2A8AA5F}"/>
            </a:ext>
          </a:extLst>
        </xdr:cNvPr>
        <xdr:cNvSpPr txBox="1"/>
      </xdr:nvSpPr>
      <xdr:spPr>
        <a:xfrm>
          <a:off x="11102984" y="9591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41927</xdr:rowOff>
    </xdr:from>
    <xdr:ext cx="405111" cy="259045"/>
    <xdr:sp macro="" textlink="">
      <xdr:nvSpPr>
        <xdr:cNvPr id="328" name="n_2mainValue【保健センター・保健所】&#10;有形固定資産減価償却率">
          <a:extLst>
            <a:ext uri="{FF2B5EF4-FFF2-40B4-BE49-F238E27FC236}">
              <a16:creationId xmlns:a16="http://schemas.microsoft.com/office/drawing/2014/main" id="{03F4EFEB-B933-4400-B5A1-CDF8735444B2}"/>
            </a:ext>
          </a:extLst>
        </xdr:cNvPr>
        <xdr:cNvSpPr txBox="1"/>
      </xdr:nvSpPr>
      <xdr:spPr>
        <a:xfrm>
          <a:off x="126752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329" name="n_3mainValue【保健センター・保健所】&#10;有形固定資産減価償却率">
          <a:extLst>
            <a:ext uri="{FF2B5EF4-FFF2-40B4-BE49-F238E27FC236}">
              <a16:creationId xmlns:a16="http://schemas.microsoft.com/office/drawing/2014/main" id="{3EAEF8C3-0A8D-4662-8DE0-867AD306A540}"/>
            </a:ext>
          </a:extLst>
        </xdr:cNvPr>
        <xdr:cNvSpPr txBox="1"/>
      </xdr:nvSpPr>
      <xdr:spPr>
        <a:xfrm>
          <a:off x="119005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330" name="n_4mainValue【保健センター・保健所】&#10;有形固定資産減価償却率">
          <a:extLst>
            <a:ext uri="{FF2B5EF4-FFF2-40B4-BE49-F238E27FC236}">
              <a16:creationId xmlns:a16="http://schemas.microsoft.com/office/drawing/2014/main" id="{3C97ADFA-C537-40AB-B4C4-C605EA91BA64}"/>
            </a:ext>
          </a:extLst>
        </xdr:cNvPr>
        <xdr:cNvSpPr txBox="1"/>
      </xdr:nvSpPr>
      <xdr:spPr>
        <a:xfrm>
          <a:off x="1110298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1" name="正方形/長方形 330">
          <a:extLst>
            <a:ext uri="{FF2B5EF4-FFF2-40B4-BE49-F238E27FC236}">
              <a16:creationId xmlns:a16="http://schemas.microsoft.com/office/drawing/2014/main" id="{9BB81F82-EE7F-47FD-A0B8-BD19571C5A99}"/>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2" name="正方形/長方形 331">
          <a:extLst>
            <a:ext uri="{FF2B5EF4-FFF2-40B4-BE49-F238E27FC236}">
              <a16:creationId xmlns:a16="http://schemas.microsoft.com/office/drawing/2014/main" id="{25AA54FF-206A-4558-96F7-74ED3AF8270C}"/>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3" name="正方形/長方形 332">
          <a:extLst>
            <a:ext uri="{FF2B5EF4-FFF2-40B4-BE49-F238E27FC236}">
              <a16:creationId xmlns:a16="http://schemas.microsoft.com/office/drawing/2014/main" id="{16E46AA0-2697-4360-B2A8-07D2EADC4C6A}"/>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4" name="正方形/長方形 333">
          <a:extLst>
            <a:ext uri="{FF2B5EF4-FFF2-40B4-BE49-F238E27FC236}">
              <a16:creationId xmlns:a16="http://schemas.microsoft.com/office/drawing/2014/main" id="{50D4A956-4BF8-4BD9-A86F-C022C1F2484C}"/>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5" name="正方形/長方形 334">
          <a:extLst>
            <a:ext uri="{FF2B5EF4-FFF2-40B4-BE49-F238E27FC236}">
              <a16:creationId xmlns:a16="http://schemas.microsoft.com/office/drawing/2014/main" id="{BEB6748E-D937-4FE2-B468-88BF073EB42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6" name="正方形/長方形 335">
          <a:extLst>
            <a:ext uri="{FF2B5EF4-FFF2-40B4-BE49-F238E27FC236}">
              <a16:creationId xmlns:a16="http://schemas.microsoft.com/office/drawing/2014/main" id="{6A162166-42F0-420D-BD23-CA922D5FB45C}"/>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7" name="正方形/長方形 336">
          <a:extLst>
            <a:ext uri="{FF2B5EF4-FFF2-40B4-BE49-F238E27FC236}">
              <a16:creationId xmlns:a16="http://schemas.microsoft.com/office/drawing/2014/main" id="{50D1B80C-4383-4547-86D9-2F9A398B3066}"/>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8" name="正方形/長方形 337">
          <a:extLst>
            <a:ext uri="{FF2B5EF4-FFF2-40B4-BE49-F238E27FC236}">
              <a16:creationId xmlns:a16="http://schemas.microsoft.com/office/drawing/2014/main" id="{F7A9988F-2EEF-4087-B7F3-921FEB57AD67}"/>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9" name="テキスト ボックス 338">
          <a:extLst>
            <a:ext uri="{FF2B5EF4-FFF2-40B4-BE49-F238E27FC236}">
              <a16:creationId xmlns:a16="http://schemas.microsoft.com/office/drawing/2014/main" id="{7B768437-6942-42AC-8152-96F48BB3F8DA}"/>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0" name="直線コネクタ 339">
          <a:extLst>
            <a:ext uri="{FF2B5EF4-FFF2-40B4-BE49-F238E27FC236}">
              <a16:creationId xmlns:a16="http://schemas.microsoft.com/office/drawing/2014/main" id="{8DE36C94-5ACD-4839-9E68-4E5E25988D87}"/>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41" name="直線コネクタ 340">
          <a:extLst>
            <a:ext uri="{FF2B5EF4-FFF2-40B4-BE49-F238E27FC236}">
              <a16:creationId xmlns:a16="http://schemas.microsoft.com/office/drawing/2014/main" id="{63B588A2-0063-432E-BCE5-3CD23C22B33C}"/>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42" name="テキスト ボックス 341">
          <a:extLst>
            <a:ext uri="{FF2B5EF4-FFF2-40B4-BE49-F238E27FC236}">
              <a16:creationId xmlns:a16="http://schemas.microsoft.com/office/drawing/2014/main" id="{4A516498-59DF-4391-A195-AB8AFA8843A5}"/>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43" name="直線コネクタ 342">
          <a:extLst>
            <a:ext uri="{FF2B5EF4-FFF2-40B4-BE49-F238E27FC236}">
              <a16:creationId xmlns:a16="http://schemas.microsoft.com/office/drawing/2014/main" id="{EC6AB2E9-41F1-45FC-9585-B0A26198FEE6}"/>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44" name="テキスト ボックス 343">
          <a:extLst>
            <a:ext uri="{FF2B5EF4-FFF2-40B4-BE49-F238E27FC236}">
              <a16:creationId xmlns:a16="http://schemas.microsoft.com/office/drawing/2014/main" id="{DDD425C3-EBA6-4717-A1BB-8A92F2555CA7}"/>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45" name="直線コネクタ 344">
          <a:extLst>
            <a:ext uri="{FF2B5EF4-FFF2-40B4-BE49-F238E27FC236}">
              <a16:creationId xmlns:a16="http://schemas.microsoft.com/office/drawing/2014/main" id="{BCD26C81-2763-4A50-B106-507B32CA4735}"/>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46" name="テキスト ボックス 345">
          <a:extLst>
            <a:ext uri="{FF2B5EF4-FFF2-40B4-BE49-F238E27FC236}">
              <a16:creationId xmlns:a16="http://schemas.microsoft.com/office/drawing/2014/main" id="{A7374447-7238-4798-BFE2-76579B097006}"/>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47" name="直線コネクタ 346">
          <a:extLst>
            <a:ext uri="{FF2B5EF4-FFF2-40B4-BE49-F238E27FC236}">
              <a16:creationId xmlns:a16="http://schemas.microsoft.com/office/drawing/2014/main" id="{84CD7AF7-D126-4E37-AA8E-7D2A2E064964}"/>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48" name="テキスト ボックス 347">
          <a:extLst>
            <a:ext uri="{FF2B5EF4-FFF2-40B4-BE49-F238E27FC236}">
              <a16:creationId xmlns:a16="http://schemas.microsoft.com/office/drawing/2014/main" id="{201EAE89-AD6B-455F-96C9-7AE41DFB7CA2}"/>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9" name="直線コネクタ 348">
          <a:extLst>
            <a:ext uri="{FF2B5EF4-FFF2-40B4-BE49-F238E27FC236}">
              <a16:creationId xmlns:a16="http://schemas.microsoft.com/office/drawing/2014/main" id="{BD00545C-7FF0-4909-B546-1722AFB21007}"/>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0" name="テキスト ボックス 349">
          <a:extLst>
            <a:ext uri="{FF2B5EF4-FFF2-40B4-BE49-F238E27FC236}">
              <a16:creationId xmlns:a16="http://schemas.microsoft.com/office/drawing/2014/main" id="{FB70C82B-42BE-4AA4-9FE9-9E5A72F48F94}"/>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1" name="【保健センター・保健所】&#10;一人当たり面積グラフ枠">
          <a:extLst>
            <a:ext uri="{FF2B5EF4-FFF2-40B4-BE49-F238E27FC236}">
              <a16:creationId xmlns:a16="http://schemas.microsoft.com/office/drawing/2014/main" id="{6A3BA278-523F-4CB5-8B9E-E1B820286B59}"/>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111099</xdr:rowOff>
    </xdr:to>
    <xdr:cxnSp macro="">
      <xdr:nvCxnSpPr>
        <xdr:cNvPr id="352" name="直線コネクタ 351">
          <a:extLst>
            <a:ext uri="{FF2B5EF4-FFF2-40B4-BE49-F238E27FC236}">
              <a16:creationId xmlns:a16="http://schemas.microsoft.com/office/drawing/2014/main" id="{E0CE1201-D548-40D9-8AFF-4E1202B33EE2}"/>
            </a:ext>
          </a:extLst>
        </xdr:cNvPr>
        <xdr:cNvCxnSpPr/>
      </xdr:nvCxnSpPr>
      <xdr:spPr>
        <a:xfrm flipV="1">
          <a:off x="19509104" y="9275521"/>
          <a:ext cx="0" cy="1396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114926</xdr:rowOff>
    </xdr:from>
    <xdr:ext cx="469744" cy="259045"/>
    <xdr:sp macro="" textlink="">
      <xdr:nvSpPr>
        <xdr:cNvPr id="353" name="【保健センター・保健所】&#10;一人当たり面積最小値テキスト">
          <a:extLst>
            <a:ext uri="{FF2B5EF4-FFF2-40B4-BE49-F238E27FC236}">
              <a16:creationId xmlns:a16="http://schemas.microsoft.com/office/drawing/2014/main" id="{A361AE58-C50F-4037-B149-78284F57774E}"/>
            </a:ext>
          </a:extLst>
        </xdr:cNvPr>
        <xdr:cNvSpPr txBox="1"/>
      </xdr:nvSpPr>
      <xdr:spPr>
        <a:xfrm>
          <a:off x="19547840" y="1067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111099</xdr:rowOff>
    </xdr:from>
    <xdr:to>
      <xdr:col>116</xdr:col>
      <xdr:colOff>152400</xdr:colOff>
      <xdr:row>63</xdr:row>
      <xdr:rowOff>111099</xdr:rowOff>
    </xdr:to>
    <xdr:cxnSp macro="">
      <xdr:nvCxnSpPr>
        <xdr:cNvPr id="354" name="直線コネクタ 353">
          <a:extLst>
            <a:ext uri="{FF2B5EF4-FFF2-40B4-BE49-F238E27FC236}">
              <a16:creationId xmlns:a16="http://schemas.microsoft.com/office/drawing/2014/main" id="{D8FE6E64-8480-4454-85F9-49FDB779C9A0}"/>
            </a:ext>
          </a:extLst>
        </xdr:cNvPr>
        <xdr:cNvCxnSpPr/>
      </xdr:nvCxnSpPr>
      <xdr:spPr>
        <a:xfrm>
          <a:off x="19443700" y="106724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355" name="【保健センター・保健所】&#10;一人当たり面積最大値テキスト">
          <a:extLst>
            <a:ext uri="{FF2B5EF4-FFF2-40B4-BE49-F238E27FC236}">
              <a16:creationId xmlns:a16="http://schemas.microsoft.com/office/drawing/2014/main" id="{4BA30FA2-1B21-4757-925B-19E28444A9B6}"/>
            </a:ext>
          </a:extLst>
        </xdr:cNvPr>
        <xdr:cNvSpPr txBox="1"/>
      </xdr:nvSpPr>
      <xdr:spPr>
        <a:xfrm>
          <a:off x="19547840" y="905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356" name="直線コネクタ 355">
          <a:extLst>
            <a:ext uri="{FF2B5EF4-FFF2-40B4-BE49-F238E27FC236}">
              <a16:creationId xmlns:a16="http://schemas.microsoft.com/office/drawing/2014/main" id="{22961E0D-6765-4025-8AA1-4AA377009501}"/>
            </a:ext>
          </a:extLst>
        </xdr:cNvPr>
        <xdr:cNvCxnSpPr/>
      </xdr:nvCxnSpPr>
      <xdr:spPr>
        <a:xfrm>
          <a:off x="19443700" y="92755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116450</xdr:rowOff>
    </xdr:from>
    <xdr:ext cx="469744" cy="259045"/>
    <xdr:sp macro="" textlink="">
      <xdr:nvSpPr>
        <xdr:cNvPr id="357" name="【保健センター・保健所】&#10;一人当たり面積平均値テキスト">
          <a:extLst>
            <a:ext uri="{FF2B5EF4-FFF2-40B4-BE49-F238E27FC236}">
              <a16:creationId xmlns:a16="http://schemas.microsoft.com/office/drawing/2014/main" id="{054FABCE-2CCA-4E89-8637-9FF83BC95C85}"/>
            </a:ext>
          </a:extLst>
        </xdr:cNvPr>
        <xdr:cNvSpPr txBox="1"/>
      </xdr:nvSpPr>
      <xdr:spPr>
        <a:xfrm>
          <a:off x="19547840" y="10342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138023</xdr:rowOff>
    </xdr:from>
    <xdr:to>
      <xdr:col>116</xdr:col>
      <xdr:colOff>114300</xdr:colOff>
      <xdr:row>62</xdr:row>
      <xdr:rowOff>68173</xdr:rowOff>
    </xdr:to>
    <xdr:sp macro="" textlink="">
      <xdr:nvSpPr>
        <xdr:cNvPr id="358" name="フローチャート: 判断 357">
          <a:extLst>
            <a:ext uri="{FF2B5EF4-FFF2-40B4-BE49-F238E27FC236}">
              <a16:creationId xmlns:a16="http://schemas.microsoft.com/office/drawing/2014/main" id="{DDD81B66-DA75-44A2-8F60-2992646A7EA5}"/>
            </a:ext>
          </a:extLst>
        </xdr:cNvPr>
        <xdr:cNvSpPr/>
      </xdr:nvSpPr>
      <xdr:spPr>
        <a:xfrm>
          <a:off x="19458940" y="103640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864</xdr:rowOff>
    </xdr:from>
    <xdr:to>
      <xdr:col>112</xdr:col>
      <xdr:colOff>38100</xdr:colOff>
      <xdr:row>61</xdr:row>
      <xdr:rowOff>102464</xdr:rowOff>
    </xdr:to>
    <xdr:sp macro="" textlink="">
      <xdr:nvSpPr>
        <xdr:cNvPr id="359" name="フローチャート: 判断 358">
          <a:extLst>
            <a:ext uri="{FF2B5EF4-FFF2-40B4-BE49-F238E27FC236}">
              <a16:creationId xmlns:a16="http://schemas.microsoft.com/office/drawing/2014/main" id="{9078B748-AD5A-4B19-80A6-C421FB118E6E}"/>
            </a:ext>
          </a:extLst>
        </xdr:cNvPr>
        <xdr:cNvSpPr/>
      </xdr:nvSpPr>
      <xdr:spPr>
        <a:xfrm>
          <a:off x="18735040" y="102269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164084</xdr:rowOff>
    </xdr:from>
    <xdr:to>
      <xdr:col>107</xdr:col>
      <xdr:colOff>101600</xdr:colOff>
      <xdr:row>61</xdr:row>
      <xdr:rowOff>94234</xdr:rowOff>
    </xdr:to>
    <xdr:sp macro="" textlink="">
      <xdr:nvSpPr>
        <xdr:cNvPr id="360" name="フローチャート: 判断 359">
          <a:extLst>
            <a:ext uri="{FF2B5EF4-FFF2-40B4-BE49-F238E27FC236}">
              <a16:creationId xmlns:a16="http://schemas.microsoft.com/office/drawing/2014/main" id="{DD8C8453-6B50-4471-B499-9E948DC3D440}"/>
            </a:ext>
          </a:extLst>
        </xdr:cNvPr>
        <xdr:cNvSpPr/>
      </xdr:nvSpPr>
      <xdr:spPr>
        <a:xfrm>
          <a:off x="17937480" y="102224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158597</xdr:rowOff>
    </xdr:from>
    <xdr:to>
      <xdr:col>102</xdr:col>
      <xdr:colOff>165100</xdr:colOff>
      <xdr:row>61</xdr:row>
      <xdr:rowOff>88747</xdr:rowOff>
    </xdr:to>
    <xdr:sp macro="" textlink="">
      <xdr:nvSpPr>
        <xdr:cNvPr id="361" name="フローチャート: 判断 360">
          <a:extLst>
            <a:ext uri="{FF2B5EF4-FFF2-40B4-BE49-F238E27FC236}">
              <a16:creationId xmlns:a16="http://schemas.microsoft.com/office/drawing/2014/main" id="{94F36285-D4FD-4C06-9CF9-C5399722B95C}"/>
            </a:ext>
          </a:extLst>
        </xdr:cNvPr>
        <xdr:cNvSpPr/>
      </xdr:nvSpPr>
      <xdr:spPr>
        <a:xfrm>
          <a:off x="17162780" y="102169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169570</xdr:rowOff>
    </xdr:from>
    <xdr:to>
      <xdr:col>98</xdr:col>
      <xdr:colOff>38100</xdr:colOff>
      <xdr:row>61</xdr:row>
      <xdr:rowOff>99720</xdr:rowOff>
    </xdr:to>
    <xdr:sp macro="" textlink="">
      <xdr:nvSpPr>
        <xdr:cNvPr id="362" name="フローチャート: 判断 361">
          <a:extLst>
            <a:ext uri="{FF2B5EF4-FFF2-40B4-BE49-F238E27FC236}">
              <a16:creationId xmlns:a16="http://schemas.microsoft.com/office/drawing/2014/main" id="{6B6715AF-A93A-4C4C-B51C-55F24AF697DD}"/>
            </a:ext>
          </a:extLst>
        </xdr:cNvPr>
        <xdr:cNvSpPr/>
      </xdr:nvSpPr>
      <xdr:spPr>
        <a:xfrm>
          <a:off x="16388080" y="10227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63" name="テキスト ボックス 362">
          <a:extLst>
            <a:ext uri="{FF2B5EF4-FFF2-40B4-BE49-F238E27FC236}">
              <a16:creationId xmlns:a16="http://schemas.microsoft.com/office/drawing/2014/main" id="{2DB3BE7D-8549-46C4-9116-AC8F413CEF7C}"/>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4" name="テキスト ボックス 363">
          <a:extLst>
            <a:ext uri="{FF2B5EF4-FFF2-40B4-BE49-F238E27FC236}">
              <a16:creationId xmlns:a16="http://schemas.microsoft.com/office/drawing/2014/main" id="{CE4848DF-1D78-4118-94E3-EF2F77F3D3C4}"/>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5" name="テキスト ボックス 364">
          <a:extLst>
            <a:ext uri="{FF2B5EF4-FFF2-40B4-BE49-F238E27FC236}">
              <a16:creationId xmlns:a16="http://schemas.microsoft.com/office/drawing/2014/main" id="{205BA93F-2B02-4A19-A7F6-349842B7EC13}"/>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6" name="テキスト ボックス 365">
          <a:extLst>
            <a:ext uri="{FF2B5EF4-FFF2-40B4-BE49-F238E27FC236}">
              <a16:creationId xmlns:a16="http://schemas.microsoft.com/office/drawing/2014/main" id="{B57EC5C3-69A3-41B9-AAE3-364B21FF73E1}"/>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7" name="テキスト ボックス 366">
          <a:extLst>
            <a:ext uri="{FF2B5EF4-FFF2-40B4-BE49-F238E27FC236}">
              <a16:creationId xmlns:a16="http://schemas.microsoft.com/office/drawing/2014/main" id="{4098F080-414E-4B29-AE94-6F2E178F68B7}"/>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47041</xdr:rowOff>
    </xdr:from>
    <xdr:to>
      <xdr:col>107</xdr:col>
      <xdr:colOff>101600</xdr:colOff>
      <xdr:row>60</xdr:row>
      <xdr:rowOff>148641</xdr:rowOff>
    </xdr:to>
    <xdr:sp macro="" textlink="">
      <xdr:nvSpPr>
        <xdr:cNvPr id="368" name="楕円 367">
          <a:extLst>
            <a:ext uri="{FF2B5EF4-FFF2-40B4-BE49-F238E27FC236}">
              <a16:creationId xmlns:a16="http://schemas.microsoft.com/office/drawing/2014/main" id="{A22F570C-9CF0-43C4-B3C9-4B17805E49CB}"/>
            </a:ext>
          </a:extLst>
        </xdr:cNvPr>
        <xdr:cNvSpPr/>
      </xdr:nvSpPr>
      <xdr:spPr>
        <a:xfrm>
          <a:off x="17937480" y="101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48870</xdr:rowOff>
    </xdr:from>
    <xdr:to>
      <xdr:col>102</xdr:col>
      <xdr:colOff>165100</xdr:colOff>
      <xdr:row>60</xdr:row>
      <xdr:rowOff>150470</xdr:rowOff>
    </xdr:to>
    <xdr:sp macro="" textlink="">
      <xdr:nvSpPr>
        <xdr:cNvPr id="369" name="楕円 368">
          <a:extLst>
            <a:ext uri="{FF2B5EF4-FFF2-40B4-BE49-F238E27FC236}">
              <a16:creationId xmlns:a16="http://schemas.microsoft.com/office/drawing/2014/main" id="{214C9E3F-5405-4456-AA81-810EB8E124AE}"/>
            </a:ext>
          </a:extLst>
        </xdr:cNvPr>
        <xdr:cNvSpPr/>
      </xdr:nvSpPr>
      <xdr:spPr>
        <a:xfrm>
          <a:off x="17162780" y="101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97841</xdr:rowOff>
    </xdr:from>
    <xdr:to>
      <xdr:col>107</xdr:col>
      <xdr:colOff>50800</xdr:colOff>
      <xdr:row>60</xdr:row>
      <xdr:rowOff>99670</xdr:rowOff>
    </xdr:to>
    <xdr:cxnSp macro="">
      <xdr:nvCxnSpPr>
        <xdr:cNvPr id="370" name="直線コネクタ 369">
          <a:extLst>
            <a:ext uri="{FF2B5EF4-FFF2-40B4-BE49-F238E27FC236}">
              <a16:creationId xmlns:a16="http://schemas.microsoft.com/office/drawing/2014/main" id="{16C9D05C-2058-4E71-840E-AC1B137E075C}"/>
            </a:ext>
          </a:extLst>
        </xdr:cNvPr>
        <xdr:cNvCxnSpPr/>
      </xdr:nvCxnSpPr>
      <xdr:spPr>
        <a:xfrm flipV="1">
          <a:off x="17213580" y="10156241"/>
          <a:ext cx="7747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60757</xdr:rowOff>
    </xdr:from>
    <xdr:to>
      <xdr:col>98</xdr:col>
      <xdr:colOff>38100</xdr:colOff>
      <xdr:row>60</xdr:row>
      <xdr:rowOff>162357</xdr:rowOff>
    </xdr:to>
    <xdr:sp macro="" textlink="">
      <xdr:nvSpPr>
        <xdr:cNvPr id="371" name="楕円 370">
          <a:extLst>
            <a:ext uri="{FF2B5EF4-FFF2-40B4-BE49-F238E27FC236}">
              <a16:creationId xmlns:a16="http://schemas.microsoft.com/office/drawing/2014/main" id="{470DF074-F361-4F80-A01B-2FB36B1D7B10}"/>
            </a:ext>
          </a:extLst>
        </xdr:cNvPr>
        <xdr:cNvSpPr/>
      </xdr:nvSpPr>
      <xdr:spPr>
        <a:xfrm>
          <a:off x="16388080" y="101191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99670</xdr:rowOff>
    </xdr:from>
    <xdr:to>
      <xdr:col>102</xdr:col>
      <xdr:colOff>114300</xdr:colOff>
      <xdr:row>60</xdr:row>
      <xdr:rowOff>111557</xdr:rowOff>
    </xdr:to>
    <xdr:cxnSp macro="">
      <xdr:nvCxnSpPr>
        <xdr:cNvPr id="372" name="直線コネクタ 371">
          <a:extLst>
            <a:ext uri="{FF2B5EF4-FFF2-40B4-BE49-F238E27FC236}">
              <a16:creationId xmlns:a16="http://schemas.microsoft.com/office/drawing/2014/main" id="{EFD00CB5-0A52-41B7-A019-2EEB9E658BAD}"/>
            </a:ext>
          </a:extLst>
        </xdr:cNvPr>
        <xdr:cNvCxnSpPr/>
      </xdr:nvCxnSpPr>
      <xdr:spPr>
        <a:xfrm flipV="1">
          <a:off x="16431260" y="10158070"/>
          <a:ext cx="78232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118991</xdr:rowOff>
    </xdr:from>
    <xdr:ext cx="469744" cy="259045"/>
    <xdr:sp macro="" textlink="">
      <xdr:nvSpPr>
        <xdr:cNvPr id="373" name="n_1aveValue【保健センター・保健所】&#10;一人当たり面積">
          <a:extLst>
            <a:ext uri="{FF2B5EF4-FFF2-40B4-BE49-F238E27FC236}">
              <a16:creationId xmlns:a16="http://schemas.microsoft.com/office/drawing/2014/main" id="{F4B3B03F-59CD-4B28-A21D-462C85E53A6F}"/>
            </a:ext>
          </a:extLst>
        </xdr:cNvPr>
        <xdr:cNvSpPr txBox="1"/>
      </xdr:nvSpPr>
      <xdr:spPr>
        <a:xfrm>
          <a:off x="18561127" y="1000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85361</xdr:rowOff>
    </xdr:from>
    <xdr:ext cx="469744" cy="259045"/>
    <xdr:sp macro="" textlink="">
      <xdr:nvSpPr>
        <xdr:cNvPr id="374" name="n_2aveValue【保健センター・保健所】&#10;一人当たり面積">
          <a:extLst>
            <a:ext uri="{FF2B5EF4-FFF2-40B4-BE49-F238E27FC236}">
              <a16:creationId xmlns:a16="http://schemas.microsoft.com/office/drawing/2014/main" id="{50AE045D-CB1C-4555-A6BE-BC1EF28E6F4B}"/>
            </a:ext>
          </a:extLst>
        </xdr:cNvPr>
        <xdr:cNvSpPr txBox="1"/>
      </xdr:nvSpPr>
      <xdr:spPr>
        <a:xfrm>
          <a:off x="17776267" y="1031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79874</xdr:rowOff>
    </xdr:from>
    <xdr:ext cx="469744" cy="259045"/>
    <xdr:sp macro="" textlink="">
      <xdr:nvSpPr>
        <xdr:cNvPr id="375" name="n_3aveValue【保健センター・保健所】&#10;一人当たり面積">
          <a:extLst>
            <a:ext uri="{FF2B5EF4-FFF2-40B4-BE49-F238E27FC236}">
              <a16:creationId xmlns:a16="http://schemas.microsoft.com/office/drawing/2014/main" id="{05B14F1A-1650-44EC-88D5-23A76FEC3609}"/>
            </a:ext>
          </a:extLst>
        </xdr:cNvPr>
        <xdr:cNvSpPr txBox="1"/>
      </xdr:nvSpPr>
      <xdr:spPr>
        <a:xfrm>
          <a:off x="17001567" y="1030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90847</xdr:rowOff>
    </xdr:from>
    <xdr:ext cx="469744" cy="259045"/>
    <xdr:sp macro="" textlink="">
      <xdr:nvSpPr>
        <xdr:cNvPr id="376" name="n_4aveValue【保健センター・保健所】&#10;一人当たり面積">
          <a:extLst>
            <a:ext uri="{FF2B5EF4-FFF2-40B4-BE49-F238E27FC236}">
              <a16:creationId xmlns:a16="http://schemas.microsoft.com/office/drawing/2014/main" id="{3A8FFE6B-ED9D-48BE-B8BF-9C2A92C5F943}"/>
            </a:ext>
          </a:extLst>
        </xdr:cNvPr>
        <xdr:cNvSpPr txBox="1"/>
      </xdr:nvSpPr>
      <xdr:spPr>
        <a:xfrm>
          <a:off x="16226867" y="1031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165168</xdr:rowOff>
    </xdr:from>
    <xdr:ext cx="469744" cy="259045"/>
    <xdr:sp macro="" textlink="">
      <xdr:nvSpPr>
        <xdr:cNvPr id="377" name="n_2mainValue【保健センター・保健所】&#10;一人当たり面積">
          <a:extLst>
            <a:ext uri="{FF2B5EF4-FFF2-40B4-BE49-F238E27FC236}">
              <a16:creationId xmlns:a16="http://schemas.microsoft.com/office/drawing/2014/main" id="{615EBCE4-1A41-4AC3-ABE0-7564AC1604BA}"/>
            </a:ext>
          </a:extLst>
        </xdr:cNvPr>
        <xdr:cNvSpPr txBox="1"/>
      </xdr:nvSpPr>
      <xdr:spPr>
        <a:xfrm>
          <a:off x="17776267" y="988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166997</xdr:rowOff>
    </xdr:from>
    <xdr:ext cx="469744" cy="259045"/>
    <xdr:sp macro="" textlink="">
      <xdr:nvSpPr>
        <xdr:cNvPr id="378" name="n_3mainValue【保健センター・保健所】&#10;一人当たり面積">
          <a:extLst>
            <a:ext uri="{FF2B5EF4-FFF2-40B4-BE49-F238E27FC236}">
              <a16:creationId xmlns:a16="http://schemas.microsoft.com/office/drawing/2014/main" id="{04962B88-1ED0-45FD-A42E-89CBDFE7BBA4}"/>
            </a:ext>
          </a:extLst>
        </xdr:cNvPr>
        <xdr:cNvSpPr txBox="1"/>
      </xdr:nvSpPr>
      <xdr:spPr>
        <a:xfrm>
          <a:off x="17001567" y="989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7434</xdr:rowOff>
    </xdr:from>
    <xdr:ext cx="469744" cy="259045"/>
    <xdr:sp macro="" textlink="">
      <xdr:nvSpPr>
        <xdr:cNvPr id="379" name="n_4mainValue【保健センター・保健所】&#10;一人当たり面積">
          <a:extLst>
            <a:ext uri="{FF2B5EF4-FFF2-40B4-BE49-F238E27FC236}">
              <a16:creationId xmlns:a16="http://schemas.microsoft.com/office/drawing/2014/main" id="{C12DFE3E-51C2-4433-B7B5-EA325375EE77}"/>
            </a:ext>
          </a:extLst>
        </xdr:cNvPr>
        <xdr:cNvSpPr txBox="1"/>
      </xdr:nvSpPr>
      <xdr:spPr>
        <a:xfrm>
          <a:off x="16226867" y="989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80" name="正方形/長方形 379">
          <a:extLst>
            <a:ext uri="{FF2B5EF4-FFF2-40B4-BE49-F238E27FC236}">
              <a16:creationId xmlns:a16="http://schemas.microsoft.com/office/drawing/2014/main" id="{80F64370-036C-4BB8-AD97-4028C4C84B7C}"/>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1" name="正方形/長方形 380">
          <a:extLst>
            <a:ext uri="{FF2B5EF4-FFF2-40B4-BE49-F238E27FC236}">
              <a16:creationId xmlns:a16="http://schemas.microsoft.com/office/drawing/2014/main" id="{FB7EBABC-8242-47B9-8924-4A24A38E671F}"/>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2" name="正方形/長方形 381">
          <a:extLst>
            <a:ext uri="{FF2B5EF4-FFF2-40B4-BE49-F238E27FC236}">
              <a16:creationId xmlns:a16="http://schemas.microsoft.com/office/drawing/2014/main" id="{CF0003AF-EF0F-47BF-BB5C-E9FD4F8222CA}"/>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3" name="正方形/長方形 382">
          <a:extLst>
            <a:ext uri="{FF2B5EF4-FFF2-40B4-BE49-F238E27FC236}">
              <a16:creationId xmlns:a16="http://schemas.microsoft.com/office/drawing/2014/main" id="{008C5375-370B-4886-9ACD-F44BED9CA181}"/>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4" name="正方形/長方形 383">
          <a:extLst>
            <a:ext uri="{FF2B5EF4-FFF2-40B4-BE49-F238E27FC236}">
              <a16:creationId xmlns:a16="http://schemas.microsoft.com/office/drawing/2014/main" id="{96099509-0710-41E1-A5C2-41B3B0891097}"/>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5" name="正方形/長方形 384">
          <a:extLst>
            <a:ext uri="{FF2B5EF4-FFF2-40B4-BE49-F238E27FC236}">
              <a16:creationId xmlns:a16="http://schemas.microsoft.com/office/drawing/2014/main" id="{6B0B0DB7-C95F-4B8A-BD17-094F1563FD77}"/>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6" name="正方形/長方形 385">
          <a:extLst>
            <a:ext uri="{FF2B5EF4-FFF2-40B4-BE49-F238E27FC236}">
              <a16:creationId xmlns:a16="http://schemas.microsoft.com/office/drawing/2014/main" id="{BAC796E5-6BD3-445A-9528-C362322885AB}"/>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7" name="正方形/長方形 386">
          <a:extLst>
            <a:ext uri="{FF2B5EF4-FFF2-40B4-BE49-F238E27FC236}">
              <a16:creationId xmlns:a16="http://schemas.microsoft.com/office/drawing/2014/main" id="{24BF40E3-5EAB-4AFB-8B9D-791B51A3577E}"/>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88" name="正方形/長方形 387">
          <a:extLst>
            <a:ext uri="{FF2B5EF4-FFF2-40B4-BE49-F238E27FC236}">
              <a16:creationId xmlns:a16="http://schemas.microsoft.com/office/drawing/2014/main" id="{190E137F-482B-4483-92C8-36EC7F7D53D2}"/>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9" name="正方形/長方形 388">
          <a:extLst>
            <a:ext uri="{FF2B5EF4-FFF2-40B4-BE49-F238E27FC236}">
              <a16:creationId xmlns:a16="http://schemas.microsoft.com/office/drawing/2014/main" id="{D52E88FD-01B3-46E7-86FA-CCA4FD91DB91}"/>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0" name="正方形/長方形 389">
          <a:extLst>
            <a:ext uri="{FF2B5EF4-FFF2-40B4-BE49-F238E27FC236}">
              <a16:creationId xmlns:a16="http://schemas.microsoft.com/office/drawing/2014/main" id="{15FCE63C-93D7-42D7-8BFE-1D46EC45C7C3}"/>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1" name="正方形/長方形 390">
          <a:extLst>
            <a:ext uri="{FF2B5EF4-FFF2-40B4-BE49-F238E27FC236}">
              <a16:creationId xmlns:a16="http://schemas.microsoft.com/office/drawing/2014/main" id="{05CB381F-DED6-4C00-A7AC-A4193D3C2D69}"/>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2" name="正方形/長方形 391">
          <a:extLst>
            <a:ext uri="{FF2B5EF4-FFF2-40B4-BE49-F238E27FC236}">
              <a16:creationId xmlns:a16="http://schemas.microsoft.com/office/drawing/2014/main" id="{DF533E7D-77A3-4CEF-BD2F-0A5ABA970234}"/>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3" name="正方形/長方形 392">
          <a:extLst>
            <a:ext uri="{FF2B5EF4-FFF2-40B4-BE49-F238E27FC236}">
              <a16:creationId xmlns:a16="http://schemas.microsoft.com/office/drawing/2014/main" id="{DD2C49E1-7A58-4E2C-9869-4AA777FFD72B}"/>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4" name="正方形/長方形 393">
          <a:extLst>
            <a:ext uri="{FF2B5EF4-FFF2-40B4-BE49-F238E27FC236}">
              <a16:creationId xmlns:a16="http://schemas.microsoft.com/office/drawing/2014/main" id="{031F43F8-8362-4777-93CA-90B8F7447C11}"/>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5" name="正方形/長方形 394">
          <a:extLst>
            <a:ext uri="{FF2B5EF4-FFF2-40B4-BE49-F238E27FC236}">
              <a16:creationId xmlns:a16="http://schemas.microsoft.com/office/drawing/2014/main" id="{46F9A2BE-76C8-45FE-B599-008C6B3D0AE8}"/>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96" name="正方形/長方形 395">
          <a:extLst>
            <a:ext uri="{FF2B5EF4-FFF2-40B4-BE49-F238E27FC236}">
              <a16:creationId xmlns:a16="http://schemas.microsoft.com/office/drawing/2014/main" id="{FE48F18B-7EE8-4A52-A490-70E10B859F9C}"/>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7" name="正方形/長方形 396">
          <a:extLst>
            <a:ext uri="{FF2B5EF4-FFF2-40B4-BE49-F238E27FC236}">
              <a16:creationId xmlns:a16="http://schemas.microsoft.com/office/drawing/2014/main" id="{5F61067D-83AA-4861-80BA-0944DA3333EA}"/>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8" name="正方形/長方形 397">
          <a:extLst>
            <a:ext uri="{FF2B5EF4-FFF2-40B4-BE49-F238E27FC236}">
              <a16:creationId xmlns:a16="http://schemas.microsoft.com/office/drawing/2014/main" id="{8BA10EC2-6284-4AF9-857D-F13579BB4C82}"/>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9" name="正方形/長方形 398">
          <a:extLst>
            <a:ext uri="{FF2B5EF4-FFF2-40B4-BE49-F238E27FC236}">
              <a16:creationId xmlns:a16="http://schemas.microsoft.com/office/drawing/2014/main" id="{59687055-589D-4C2A-8AB9-CF57EA6AC0F3}"/>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00" name="正方形/長方形 399">
          <a:extLst>
            <a:ext uri="{FF2B5EF4-FFF2-40B4-BE49-F238E27FC236}">
              <a16:creationId xmlns:a16="http://schemas.microsoft.com/office/drawing/2014/main" id="{31B0F564-EBD9-4A86-B45B-E29084C5FEB9}"/>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01" name="正方形/長方形 400">
          <a:extLst>
            <a:ext uri="{FF2B5EF4-FFF2-40B4-BE49-F238E27FC236}">
              <a16:creationId xmlns:a16="http://schemas.microsoft.com/office/drawing/2014/main" id="{2DAB5A13-4357-45FD-8800-FB5C793591D2}"/>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02" name="正方形/長方形 401">
          <a:extLst>
            <a:ext uri="{FF2B5EF4-FFF2-40B4-BE49-F238E27FC236}">
              <a16:creationId xmlns:a16="http://schemas.microsoft.com/office/drawing/2014/main" id="{A4E648A0-331C-4C48-8068-E2D8EA2DF73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03" name="正方形/長方形 402">
          <a:extLst>
            <a:ext uri="{FF2B5EF4-FFF2-40B4-BE49-F238E27FC236}">
              <a16:creationId xmlns:a16="http://schemas.microsoft.com/office/drawing/2014/main" id="{6BCAB754-A386-4D18-B545-5576B62B98E9}"/>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04" name="テキスト ボックス 403">
          <a:extLst>
            <a:ext uri="{FF2B5EF4-FFF2-40B4-BE49-F238E27FC236}">
              <a16:creationId xmlns:a16="http://schemas.microsoft.com/office/drawing/2014/main" id="{C2876ED3-74FB-4D0D-9D46-5AE0B2B7DE35}"/>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05" name="直線コネクタ 404">
          <a:extLst>
            <a:ext uri="{FF2B5EF4-FFF2-40B4-BE49-F238E27FC236}">
              <a16:creationId xmlns:a16="http://schemas.microsoft.com/office/drawing/2014/main" id="{C42F5393-D11E-4ED3-A12C-B9AC4517905C}"/>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06" name="テキスト ボックス 405">
          <a:extLst>
            <a:ext uri="{FF2B5EF4-FFF2-40B4-BE49-F238E27FC236}">
              <a16:creationId xmlns:a16="http://schemas.microsoft.com/office/drawing/2014/main" id="{A9BBD7FD-E7DE-40A8-B32C-928A149D476C}"/>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07" name="直線コネクタ 406">
          <a:extLst>
            <a:ext uri="{FF2B5EF4-FFF2-40B4-BE49-F238E27FC236}">
              <a16:creationId xmlns:a16="http://schemas.microsoft.com/office/drawing/2014/main" id="{FE3D678E-E97D-4774-BDA0-61E133F4E55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08" name="テキスト ボックス 407">
          <a:extLst>
            <a:ext uri="{FF2B5EF4-FFF2-40B4-BE49-F238E27FC236}">
              <a16:creationId xmlns:a16="http://schemas.microsoft.com/office/drawing/2014/main" id="{6DCD21B5-CD01-439D-BBB2-D11F9759361F}"/>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09" name="直線コネクタ 408">
          <a:extLst>
            <a:ext uri="{FF2B5EF4-FFF2-40B4-BE49-F238E27FC236}">
              <a16:creationId xmlns:a16="http://schemas.microsoft.com/office/drawing/2014/main" id="{57096145-5DFB-48C1-9E1A-54FBC0E18397}"/>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10" name="テキスト ボックス 409">
          <a:extLst>
            <a:ext uri="{FF2B5EF4-FFF2-40B4-BE49-F238E27FC236}">
              <a16:creationId xmlns:a16="http://schemas.microsoft.com/office/drawing/2014/main" id="{C98FD4CA-D073-4D7A-9693-B6A74C7EC0EC}"/>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11" name="直線コネクタ 410">
          <a:extLst>
            <a:ext uri="{FF2B5EF4-FFF2-40B4-BE49-F238E27FC236}">
              <a16:creationId xmlns:a16="http://schemas.microsoft.com/office/drawing/2014/main" id="{E03A238D-0324-459A-8A1B-14E21AFBA77B}"/>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12" name="テキスト ボックス 411">
          <a:extLst>
            <a:ext uri="{FF2B5EF4-FFF2-40B4-BE49-F238E27FC236}">
              <a16:creationId xmlns:a16="http://schemas.microsoft.com/office/drawing/2014/main" id="{B703CEAF-D80E-4250-9CF6-F23E55DB9A11}"/>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13" name="直線コネクタ 412">
          <a:extLst>
            <a:ext uri="{FF2B5EF4-FFF2-40B4-BE49-F238E27FC236}">
              <a16:creationId xmlns:a16="http://schemas.microsoft.com/office/drawing/2014/main" id="{BD704C46-B4B1-4613-8016-D2F45DA9BF84}"/>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14" name="テキスト ボックス 413">
          <a:extLst>
            <a:ext uri="{FF2B5EF4-FFF2-40B4-BE49-F238E27FC236}">
              <a16:creationId xmlns:a16="http://schemas.microsoft.com/office/drawing/2014/main" id="{AB144CD2-8C91-4943-9A97-9D933CB85996}"/>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15" name="直線コネクタ 414">
          <a:extLst>
            <a:ext uri="{FF2B5EF4-FFF2-40B4-BE49-F238E27FC236}">
              <a16:creationId xmlns:a16="http://schemas.microsoft.com/office/drawing/2014/main" id="{C28D4171-52FC-4970-A2DE-9E22A26984B2}"/>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16" name="テキスト ボックス 415">
          <a:extLst>
            <a:ext uri="{FF2B5EF4-FFF2-40B4-BE49-F238E27FC236}">
              <a16:creationId xmlns:a16="http://schemas.microsoft.com/office/drawing/2014/main" id="{127750E5-EA20-4A47-A316-665F07AD0905}"/>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17" name="直線コネクタ 416">
          <a:extLst>
            <a:ext uri="{FF2B5EF4-FFF2-40B4-BE49-F238E27FC236}">
              <a16:creationId xmlns:a16="http://schemas.microsoft.com/office/drawing/2014/main" id="{28AEA0F5-10D3-4690-8DBC-CD3A2B632001}"/>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18" name="テキスト ボックス 417">
          <a:extLst>
            <a:ext uri="{FF2B5EF4-FFF2-40B4-BE49-F238E27FC236}">
              <a16:creationId xmlns:a16="http://schemas.microsoft.com/office/drawing/2014/main" id="{3C31A337-B774-4907-92E7-665EAF44213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9" name="直線コネクタ 418">
          <a:extLst>
            <a:ext uri="{FF2B5EF4-FFF2-40B4-BE49-F238E27FC236}">
              <a16:creationId xmlns:a16="http://schemas.microsoft.com/office/drawing/2014/main" id="{46758FEA-9D2F-45E6-94C9-4B294430957C}"/>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0" name="【庁舎】&#10;有形固定資産減価償却率グラフ枠">
          <a:extLst>
            <a:ext uri="{FF2B5EF4-FFF2-40B4-BE49-F238E27FC236}">
              <a16:creationId xmlns:a16="http://schemas.microsoft.com/office/drawing/2014/main" id="{458929A8-B299-4EE5-9E04-B2A54A3CB7E6}"/>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421" name="直線コネクタ 420">
          <a:extLst>
            <a:ext uri="{FF2B5EF4-FFF2-40B4-BE49-F238E27FC236}">
              <a16:creationId xmlns:a16="http://schemas.microsoft.com/office/drawing/2014/main" id="{C8740E4B-4081-4F34-B02A-944FDBF76436}"/>
            </a:ext>
          </a:extLst>
        </xdr:cNvPr>
        <xdr:cNvCxnSpPr/>
      </xdr:nvCxnSpPr>
      <xdr:spPr>
        <a:xfrm flipV="1">
          <a:off x="14375764" y="16848364"/>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22" name="【庁舎】&#10;有形固定資産減価償却率最小値テキスト">
          <a:extLst>
            <a:ext uri="{FF2B5EF4-FFF2-40B4-BE49-F238E27FC236}">
              <a16:creationId xmlns:a16="http://schemas.microsoft.com/office/drawing/2014/main" id="{ABBF2EFF-2A6C-41C9-A72F-1896A9CA8906}"/>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23" name="直線コネクタ 422">
          <a:extLst>
            <a:ext uri="{FF2B5EF4-FFF2-40B4-BE49-F238E27FC236}">
              <a16:creationId xmlns:a16="http://schemas.microsoft.com/office/drawing/2014/main" id="{63BFDEDD-7CCF-4033-A94F-76C44EB26B3A}"/>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424" name="【庁舎】&#10;有形固定資産減価償却率最大値テキスト">
          <a:extLst>
            <a:ext uri="{FF2B5EF4-FFF2-40B4-BE49-F238E27FC236}">
              <a16:creationId xmlns:a16="http://schemas.microsoft.com/office/drawing/2014/main" id="{417EEB43-9FC5-4A5C-9D2F-5860744AC7F6}"/>
            </a:ext>
          </a:extLst>
        </xdr:cNvPr>
        <xdr:cNvSpPr txBox="1"/>
      </xdr:nvSpPr>
      <xdr:spPr>
        <a:xfrm>
          <a:off x="14414500" y="166274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425" name="直線コネクタ 424">
          <a:extLst>
            <a:ext uri="{FF2B5EF4-FFF2-40B4-BE49-F238E27FC236}">
              <a16:creationId xmlns:a16="http://schemas.microsoft.com/office/drawing/2014/main" id="{8A4C39AC-3C77-40A3-9DF2-6C7A6F7DC187}"/>
            </a:ext>
          </a:extLst>
        </xdr:cNvPr>
        <xdr:cNvCxnSpPr/>
      </xdr:nvCxnSpPr>
      <xdr:spPr>
        <a:xfrm>
          <a:off x="14287500" y="168483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41383</xdr:rowOff>
    </xdr:from>
    <xdr:ext cx="405111" cy="259045"/>
    <xdr:sp macro="" textlink="">
      <xdr:nvSpPr>
        <xdr:cNvPr id="426" name="【庁舎】&#10;有形固定資産減価償却率平均値テキスト">
          <a:extLst>
            <a:ext uri="{FF2B5EF4-FFF2-40B4-BE49-F238E27FC236}">
              <a16:creationId xmlns:a16="http://schemas.microsoft.com/office/drawing/2014/main" id="{71436D35-FB05-4459-8C27-F50DC6124CD1}"/>
            </a:ext>
          </a:extLst>
        </xdr:cNvPr>
        <xdr:cNvSpPr txBox="1"/>
      </xdr:nvSpPr>
      <xdr:spPr>
        <a:xfrm>
          <a:off x="14414500" y="17475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427" name="フローチャート: 判断 426">
          <a:extLst>
            <a:ext uri="{FF2B5EF4-FFF2-40B4-BE49-F238E27FC236}">
              <a16:creationId xmlns:a16="http://schemas.microsoft.com/office/drawing/2014/main" id="{FE35E6CC-52FE-46FA-BDF5-49A20DE9C84E}"/>
            </a:ext>
          </a:extLst>
        </xdr:cNvPr>
        <xdr:cNvSpPr/>
      </xdr:nvSpPr>
      <xdr:spPr>
        <a:xfrm>
          <a:off x="14325600" y="1749751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428" name="フローチャート: 判断 427">
          <a:extLst>
            <a:ext uri="{FF2B5EF4-FFF2-40B4-BE49-F238E27FC236}">
              <a16:creationId xmlns:a16="http://schemas.microsoft.com/office/drawing/2014/main" id="{BF23528C-7200-41E3-A8E6-93CEE41295C8}"/>
            </a:ext>
          </a:extLst>
        </xdr:cNvPr>
        <xdr:cNvSpPr/>
      </xdr:nvSpPr>
      <xdr:spPr>
        <a:xfrm>
          <a:off x="13578840" y="1764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429" name="フローチャート: 判断 428">
          <a:extLst>
            <a:ext uri="{FF2B5EF4-FFF2-40B4-BE49-F238E27FC236}">
              <a16:creationId xmlns:a16="http://schemas.microsoft.com/office/drawing/2014/main" id="{94D42790-C3F2-47D1-91E1-4A1F2050981A}"/>
            </a:ext>
          </a:extLst>
        </xdr:cNvPr>
        <xdr:cNvSpPr/>
      </xdr:nvSpPr>
      <xdr:spPr>
        <a:xfrm>
          <a:off x="12804140" y="177206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430" name="フローチャート: 判断 429">
          <a:extLst>
            <a:ext uri="{FF2B5EF4-FFF2-40B4-BE49-F238E27FC236}">
              <a16:creationId xmlns:a16="http://schemas.microsoft.com/office/drawing/2014/main" id="{BA63F908-A2C2-447E-9D49-463047F94E14}"/>
            </a:ext>
          </a:extLst>
        </xdr:cNvPr>
        <xdr:cNvSpPr/>
      </xdr:nvSpPr>
      <xdr:spPr>
        <a:xfrm>
          <a:off x="12029440" y="176831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431" name="フローチャート: 判断 430">
          <a:extLst>
            <a:ext uri="{FF2B5EF4-FFF2-40B4-BE49-F238E27FC236}">
              <a16:creationId xmlns:a16="http://schemas.microsoft.com/office/drawing/2014/main" id="{301EE9E9-FEB9-43B4-9BDB-4D6E73300326}"/>
            </a:ext>
          </a:extLst>
        </xdr:cNvPr>
        <xdr:cNvSpPr/>
      </xdr:nvSpPr>
      <xdr:spPr>
        <a:xfrm>
          <a:off x="1123188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9FB231A5-5121-4E30-AD27-208868384661}"/>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F76A3279-15EB-4EE6-AFC5-6FECFDD3AFB2}"/>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F944753F-FF3A-4414-A7D7-5A602FD53A25}"/>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9D3A523F-1F95-4A13-A54E-DF20201100FF}"/>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AD89757F-4E9C-431C-8F9C-8C63BB7338EF}"/>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108</xdr:row>
      <xdr:rowOff>97245</xdr:rowOff>
    </xdr:from>
    <xdr:to>
      <xdr:col>76</xdr:col>
      <xdr:colOff>165100</xdr:colOff>
      <xdr:row>109</xdr:row>
      <xdr:rowOff>27395</xdr:rowOff>
    </xdr:to>
    <xdr:sp macro="" textlink="">
      <xdr:nvSpPr>
        <xdr:cNvPr id="437" name="楕円 436">
          <a:extLst>
            <a:ext uri="{FF2B5EF4-FFF2-40B4-BE49-F238E27FC236}">
              <a16:creationId xmlns:a16="http://schemas.microsoft.com/office/drawing/2014/main" id="{D99C7CDF-640A-4686-AB26-45956F12ACC4}"/>
            </a:ext>
          </a:extLst>
        </xdr:cNvPr>
        <xdr:cNvSpPr/>
      </xdr:nvSpPr>
      <xdr:spPr>
        <a:xfrm>
          <a:off x="12804140" y="18202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108</xdr:row>
      <xdr:rowOff>90714</xdr:rowOff>
    </xdr:from>
    <xdr:to>
      <xdr:col>72</xdr:col>
      <xdr:colOff>38100</xdr:colOff>
      <xdr:row>109</xdr:row>
      <xdr:rowOff>20864</xdr:rowOff>
    </xdr:to>
    <xdr:sp macro="" textlink="">
      <xdr:nvSpPr>
        <xdr:cNvPr id="438" name="楕円 437">
          <a:extLst>
            <a:ext uri="{FF2B5EF4-FFF2-40B4-BE49-F238E27FC236}">
              <a16:creationId xmlns:a16="http://schemas.microsoft.com/office/drawing/2014/main" id="{04959C5C-5114-4DD3-8130-A52C12CBF8F1}"/>
            </a:ext>
          </a:extLst>
        </xdr:cNvPr>
        <xdr:cNvSpPr/>
      </xdr:nvSpPr>
      <xdr:spPr>
        <a:xfrm>
          <a:off x="12029440" y="181958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141514</xdr:rowOff>
    </xdr:from>
    <xdr:to>
      <xdr:col>76</xdr:col>
      <xdr:colOff>114300</xdr:colOff>
      <xdr:row>108</xdr:row>
      <xdr:rowOff>148045</xdr:rowOff>
    </xdr:to>
    <xdr:cxnSp macro="">
      <xdr:nvCxnSpPr>
        <xdr:cNvPr id="439" name="直線コネクタ 438">
          <a:extLst>
            <a:ext uri="{FF2B5EF4-FFF2-40B4-BE49-F238E27FC236}">
              <a16:creationId xmlns:a16="http://schemas.microsoft.com/office/drawing/2014/main" id="{8BEC6D12-BDA1-4DE6-84AC-AA6188F18ADF}"/>
            </a:ext>
          </a:extLst>
        </xdr:cNvPr>
        <xdr:cNvCxnSpPr/>
      </xdr:nvCxnSpPr>
      <xdr:spPr>
        <a:xfrm>
          <a:off x="12072620" y="18246634"/>
          <a:ext cx="7823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85816</xdr:rowOff>
    </xdr:from>
    <xdr:to>
      <xdr:col>67</xdr:col>
      <xdr:colOff>101600</xdr:colOff>
      <xdr:row>109</xdr:row>
      <xdr:rowOff>15966</xdr:rowOff>
    </xdr:to>
    <xdr:sp macro="" textlink="">
      <xdr:nvSpPr>
        <xdr:cNvPr id="440" name="楕円 439">
          <a:extLst>
            <a:ext uri="{FF2B5EF4-FFF2-40B4-BE49-F238E27FC236}">
              <a16:creationId xmlns:a16="http://schemas.microsoft.com/office/drawing/2014/main" id="{67918DAB-16D9-435A-881B-82231538FFDF}"/>
            </a:ext>
          </a:extLst>
        </xdr:cNvPr>
        <xdr:cNvSpPr/>
      </xdr:nvSpPr>
      <xdr:spPr>
        <a:xfrm>
          <a:off x="11231880" y="181909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136616</xdr:rowOff>
    </xdr:from>
    <xdr:to>
      <xdr:col>71</xdr:col>
      <xdr:colOff>177800</xdr:colOff>
      <xdr:row>108</xdr:row>
      <xdr:rowOff>141514</xdr:rowOff>
    </xdr:to>
    <xdr:cxnSp macro="">
      <xdr:nvCxnSpPr>
        <xdr:cNvPr id="441" name="直線コネクタ 440">
          <a:extLst>
            <a:ext uri="{FF2B5EF4-FFF2-40B4-BE49-F238E27FC236}">
              <a16:creationId xmlns:a16="http://schemas.microsoft.com/office/drawing/2014/main" id="{0B2504F4-DF21-4D5D-ABC8-A737FEEA4245}"/>
            </a:ext>
          </a:extLst>
        </xdr:cNvPr>
        <xdr:cNvCxnSpPr/>
      </xdr:nvCxnSpPr>
      <xdr:spPr>
        <a:xfrm>
          <a:off x="11282680" y="18241736"/>
          <a:ext cx="78994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158222</xdr:rowOff>
    </xdr:from>
    <xdr:ext cx="405111" cy="259045"/>
    <xdr:sp macro="" textlink="">
      <xdr:nvSpPr>
        <xdr:cNvPr id="442" name="n_1aveValue【庁舎】&#10;有形固定資産減価償却率">
          <a:extLst>
            <a:ext uri="{FF2B5EF4-FFF2-40B4-BE49-F238E27FC236}">
              <a16:creationId xmlns:a16="http://schemas.microsoft.com/office/drawing/2014/main" id="{62C9E23C-774B-4747-89E8-6CE792245B01}"/>
            </a:ext>
          </a:extLst>
        </xdr:cNvPr>
        <xdr:cNvSpPr txBox="1"/>
      </xdr:nvSpPr>
      <xdr:spPr>
        <a:xfrm>
          <a:off x="13437244" y="174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65150</xdr:rowOff>
    </xdr:from>
    <xdr:ext cx="405111" cy="259045"/>
    <xdr:sp macro="" textlink="">
      <xdr:nvSpPr>
        <xdr:cNvPr id="443" name="n_2aveValue【庁舎】&#10;有形固定資産減価償却率">
          <a:extLst>
            <a:ext uri="{FF2B5EF4-FFF2-40B4-BE49-F238E27FC236}">
              <a16:creationId xmlns:a16="http://schemas.microsoft.com/office/drawing/2014/main" id="{546007F1-5F32-4513-B15B-0482F19062D3}"/>
            </a:ext>
          </a:extLst>
        </xdr:cNvPr>
        <xdr:cNvSpPr txBox="1"/>
      </xdr:nvSpPr>
      <xdr:spPr>
        <a:xfrm>
          <a:off x="12675244" y="1749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27595</xdr:rowOff>
    </xdr:from>
    <xdr:ext cx="405111" cy="259045"/>
    <xdr:sp macro="" textlink="">
      <xdr:nvSpPr>
        <xdr:cNvPr id="444" name="n_3aveValue【庁舎】&#10;有形固定資産減価償却率">
          <a:extLst>
            <a:ext uri="{FF2B5EF4-FFF2-40B4-BE49-F238E27FC236}">
              <a16:creationId xmlns:a16="http://schemas.microsoft.com/office/drawing/2014/main" id="{11578F27-960A-4EFE-905D-825756C3CED2}"/>
            </a:ext>
          </a:extLst>
        </xdr:cNvPr>
        <xdr:cNvSpPr txBox="1"/>
      </xdr:nvSpPr>
      <xdr:spPr>
        <a:xfrm>
          <a:off x="11900544" y="17462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12898</xdr:rowOff>
    </xdr:from>
    <xdr:ext cx="405111" cy="259045"/>
    <xdr:sp macro="" textlink="">
      <xdr:nvSpPr>
        <xdr:cNvPr id="445" name="n_4aveValue【庁舎】&#10;有形固定資産減価償却率">
          <a:extLst>
            <a:ext uri="{FF2B5EF4-FFF2-40B4-BE49-F238E27FC236}">
              <a16:creationId xmlns:a16="http://schemas.microsoft.com/office/drawing/2014/main" id="{C63E7DD7-A1C1-46B8-B3EF-383F92B6DB07}"/>
            </a:ext>
          </a:extLst>
        </xdr:cNvPr>
        <xdr:cNvSpPr txBox="1"/>
      </xdr:nvSpPr>
      <xdr:spPr>
        <a:xfrm>
          <a:off x="11102984" y="1744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18522</xdr:rowOff>
    </xdr:from>
    <xdr:ext cx="405111" cy="259045"/>
    <xdr:sp macro="" textlink="">
      <xdr:nvSpPr>
        <xdr:cNvPr id="446" name="n_2mainValue【庁舎】&#10;有形固定資産減価償却率">
          <a:extLst>
            <a:ext uri="{FF2B5EF4-FFF2-40B4-BE49-F238E27FC236}">
              <a16:creationId xmlns:a16="http://schemas.microsoft.com/office/drawing/2014/main" id="{8BDB1AB9-C433-4917-89DE-F6DDBA619824}"/>
            </a:ext>
          </a:extLst>
        </xdr:cNvPr>
        <xdr:cNvSpPr txBox="1"/>
      </xdr:nvSpPr>
      <xdr:spPr>
        <a:xfrm>
          <a:off x="12675244" y="1829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11991</xdr:rowOff>
    </xdr:from>
    <xdr:ext cx="405111" cy="259045"/>
    <xdr:sp macro="" textlink="">
      <xdr:nvSpPr>
        <xdr:cNvPr id="447" name="n_3mainValue【庁舎】&#10;有形固定資産減価償却率">
          <a:extLst>
            <a:ext uri="{FF2B5EF4-FFF2-40B4-BE49-F238E27FC236}">
              <a16:creationId xmlns:a16="http://schemas.microsoft.com/office/drawing/2014/main" id="{42FB3B2D-582E-419E-A0F4-0D2EC3045BF3}"/>
            </a:ext>
          </a:extLst>
        </xdr:cNvPr>
        <xdr:cNvSpPr txBox="1"/>
      </xdr:nvSpPr>
      <xdr:spPr>
        <a:xfrm>
          <a:off x="11900544" y="18284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7093</xdr:rowOff>
    </xdr:from>
    <xdr:ext cx="405111" cy="259045"/>
    <xdr:sp macro="" textlink="">
      <xdr:nvSpPr>
        <xdr:cNvPr id="448" name="n_4mainValue【庁舎】&#10;有形固定資産減価償却率">
          <a:extLst>
            <a:ext uri="{FF2B5EF4-FFF2-40B4-BE49-F238E27FC236}">
              <a16:creationId xmlns:a16="http://schemas.microsoft.com/office/drawing/2014/main" id="{9B9B0908-2867-469D-8E83-B1D98C3945BC}"/>
            </a:ext>
          </a:extLst>
        </xdr:cNvPr>
        <xdr:cNvSpPr txBox="1"/>
      </xdr:nvSpPr>
      <xdr:spPr>
        <a:xfrm>
          <a:off x="11102984" y="1827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9" name="正方形/長方形 448">
          <a:extLst>
            <a:ext uri="{FF2B5EF4-FFF2-40B4-BE49-F238E27FC236}">
              <a16:creationId xmlns:a16="http://schemas.microsoft.com/office/drawing/2014/main" id="{603AB713-85AA-46B5-892B-B2B986F3DFB2}"/>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0" name="正方形/長方形 449">
          <a:extLst>
            <a:ext uri="{FF2B5EF4-FFF2-40B4-BE49-F238E27FC236}">
              <a16:creationId xmlns:a16="http://schemas.microsoft.com/office/drawing/2014/main" id="{7C1ABB82-0A46-4ECE-ABCC-21CB88B89C5C}"/>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1" name="正方形/長方形 450">
          <a:extLst>
            <a:ext uri="{FF2B5EF4-FFF2-40B4-BE49-F238E27FC236}">
              <a16:creationId xmlns:a16="http://schemas.microsoft.com/office/drawing/2014/main" id="{C3A62078-BD52-4F7C-956C-87FD6B417CD6}"/>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2" name="正方形/長方形 451">
          <a:extLst>
            <a:ext uri="{FF2B5EF4-FFF2-40B4-BE49-F238E27FC236}">
              <a16:creationId xmlns:a16="http://schemas.microsoft.com/office/drawing/2014/main" id="{55736871-2767-46E3-9EB7-90B2C6DDBAB4}"/>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3" name="正方形/長方形 452">
          <a:extLst>
            <a:ext uri="{FF2B5EF4-FFF2-40B4-BE49-F238E27FC236}">
              <a16:creationId xmlns:a16="http://schemas.microsoft.com/office/drawing/2014/main" id="{85FCB0D8-9CED-4404-A3FB-8024DAEB05A6}"/>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4" name="正方形/長方形 453">
          <a:extLst>
            <a:ext uri="{FF2B5EF4-FFF2-40B4-BE49-F238E27FC236}">
              <a16:creationId xmlns:a16="http://schemas.microsoft.com/office/drawing/2014/main" id="{6C7AFBDF-E113-4487-B0CD-AC77E5C62BF5}"/>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5" name="正方形/長方形 454">
          <a:extLst>
            <a:ext uri="{FF2B5EF4-FFF2-40B4-BE49-F238E27FC236}">
              <a16:creationId xmlns:a16="http://schemas.microsoft.com/office/drawing/2014/main" id="{40F025CF-C75C-4A7B-829D-B65727CF82BD}"/>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6" name="正方形/長方形 455">
          <a:extLst>
            <a:ext uri="{FF2B5EF4-FFF2-40B4-BE49-F238E27FC236}">
              <a16:creationId xmlns:a16="http://schemas.microsoft.com/office/drawing/2014/main" id="{836BCDEE-FF8E-41F0-AE3A-4E5D2543C185}"/>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7" name="テキスト ボックス 456">
          <a:extLst>
            <a:ext uri="{FF2B5EF4-FFF2-40B4-BE49-F238E27FC236}">
              <a16:creationId xmlns:a16="http://schemas.microsoft.com/office/drawing/2014/main" id="{B104C461-5952-429D-B6B0-ED0850192E3F}"/>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8" name="直線コネクタ 457">
          <a:extLst>
            <a:ext uri="{FF2B5EF4-FFF2-40B4-BE49-F238E27FC236}">
              <a16:creationId xmlns:a16="http://schemas.microsoft.com/office/drawing/2014/main" id="{30E88B1D-C75F-48DE-A1E4-BA6A8817E4D9}"/>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59" name="直線コネクタ 458">
          <a:extLst>
            <a:ext uri="{FF2B5EF4-FFF2-40B4-BE49-F238E27FC236}">
              <a16:creationId xmlns:a16="http://schemas.microsoft.com/office/drawing/2014/main" id="{282C317F-4D9F-4362-9CD6-87FD43BD5C11}"/>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60" name="テキスト ボックス 459">
          <a:extLst>
            <a:ext uri="{FF2B5EF4-FFF2-40B4-BE49-F238E27FC236}">
              <a16:creationId xmlns:a16="http://schemas.microsoft.com/office/drawing/2014/main" id="{1CD43AB5-104F-461E-9A7E-3CDCFF2684E4}"/>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61" name="直線コネクタ 460">
          <a:extLst>
            <a:ext uri="{FF2B5EF4-FFF2-40B4-BE49-F238E27FC236}">
              <a16:creationId xmlns:a16="http://schemas.microsoft.com/office/drawing/2014/main" id="{A4A1485D-79D5-43E7-B370-A5D81D840EB4}"/>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62" name="テキスト ボックス 461">
          <a:extLst>
            <a:ext uri="{FF2B5EF4-FFF2-40B4-BE49-F238E27FC236}">
              <a16:creationId xmlns:a16="http://schemas.microsoft.com/office/drawing/2014/main" id="{CEE66104-E79E-48F8-B897-769AB9B135AD}"/>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63" name="直線コネクタ 462">
          <a:extLst>
            <a:ext uri="{FF2B5EF4-FFF2-40B4-BE49-F238E27FC236}">
              <a16:creationId xmlns:a16="http://schemas.microsoft.com/office/drawing/2014/main" id="{25487BD2-2B70-42B5-9993-E0600505B68C}"/>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64" name="テキスト ボックス 463">
          <a:extLst>
            <a:ext uri="{FF2B5EF4-FFF2-40B4-BE49-F238E27FC236}">
              <a16:creationId xmlns:a16="http://schemas.microsoft.com/office/drawing/2014/main" id="{80168346-C025-4A24-9D4B-CB203C238146}"/>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65" name="直線コネクタ 464">
          <a:extLst>
            <a:ext uri="{FF2B5EF4-FFF2-40B4-BE49-F238E27FC236}">
              <a16:creationId xmlns:a16="http://schemas.microsoft.com/office/drawing/2014/main" id="{BFEB3536-B003-4695-8BDD-6BDFB07F2D0B}"/>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66" name="テキスト ボックス 465">
          <a:extLst>
            <a:ext uri="{FF2B5EF4-FFF2-40B4-BE49-F238E27FC236}">
              <a16:creationId xmlns:a16="http://schemas.microsoft.com/office/drawing/2014/main" id="{F05582A3-452D-4ADF-9E54-EAFB157766CC}"/>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7" name="直線コネクタ 466">
          <a:extLst>
            <a:ext uri="{FF2B5EF4-FFF2-40B4-BE49-F238E27FC236}">
              <a16:creationId xmlns:a16="http://schemas.microsoft.com/office/drawing/2014/main" id="{F95345F6-72E2-4653-9990-2858ABA4E87B}"/>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68" name="テキスト ボックス 467">
          <a:extLst>
            <a:ext uri="{FF2B5EF4-FFF2-40B4-BE49-F238E27FC236}">
              <a16:creationId xmlns:a16="http://schemas.microsoft.com/office/drawing/2014/main" id="{B9722D98-EBD3-49F0-B32F-99462016189A}"/>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69" name="【庁舎】&#10;一人当たり面積グラフ枠">
          <a:extLst>
            <a:ext uri="{FF2B5EF4-FFF2-40B4-BE49-F238E27FC236}">
              <a16:creationId xmlns:a16="http://schemas.microsoft.com/office/drawing/2014/main" id="{38D386CD-0C19-4AFD-A2E9-590CDAA84BB7}"/>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470" name="直線コネクタ 469">
          <a:extLst>
            <a:ext uri="{FF2B5EF4-FFF2-40B4-BE49-F238E27FC236}">
              <a16:creationId xmlns:a16="http://schemas.microsoft.com/office/drawing/2014/main" id="{3699010A-9930-4C6B-A16A-4EF32C77BCAB}"/>
            </a:ext>
          </a:extLst>
        </xdr:cNvPr>
        <xdr:cNvCxnSpPr/>
      </xdr:nvCxnSpPr>
      <xdr:spPr>
        <a:xfrm flipV="1">
          <a:off x="19509104" y="16839285"/>
          <a:ext cx="0" cy="1252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471" name="【庁舎】&#10;一人当たり面積最小値テキスト">
          <a:extLst>
            <a:ext uri="{FF2B5EF4-FFF2-40B4-BE49-F238E27FC236}">
              <a16:creationId xmlns:a16="http://schemas.microsoft.com/office/drawing/2014/main" id="{75CABAD2-E834-4316-8796-3A3DF1725FDD}"/>
            </a:ext>
          </a:extLst>
        </xdr:cNvPr>
        <xdr:cNvSpPr txBox="1"/>
      </xdr:nvSpPr>
      <xdr:spPr>
        <a:xfrm>
          <a:off x="19547840" y="1809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472" name="直線コネクタ 471">
          <a:extLst>
            <a:ext uri="{FF2B5EF4-FFF2-40B4-BE49-F238E27FC236}">
              <a16:creationId xmlns:a16="http://schemas.microsoft.com/office/drawing/2014/main" id="{09703910-A96E-4ED4-B168-39644941D2BA}"/>
            </a:ext>
          </a:extLst>
        </xdr:cNvPr>
        <xdr:cNvCxnSpPr/>
      </xdr:nvCxnSpPr>
      <xdr:spPr>
        <a:xfrm>
          <a:off x="19443700" y="180918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473" name="【庁舎】&#10;一人当たり面積最大値テキスト">
          <a:extLst>
            <a:ext uri="{FF2B5EF4-FFF2-40B4-BE49-F238E27FC236}">
              <a16:creationId xmlns:a16="http://schemas.microsoft.com/office/drawing/2014/main" id="{35399EB8-8815-41A0-BE23-F978E4E540EB}"/>
            </a:ext>
          </a:extLst>
        </xdr:cNvPr>
        <xdr:cNvSpPr txBox="1"/>
      </xdr:nvSpPr>
      <xdr:spPr>
        <a:xfrm>
          <a:off x="19547840" y="166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474" name="直線コネクタ 473">
          <a:extLst>
            <a:ext uri="{FF2B5EF4-FFF2-40B4-BE49-F238E27FC236}">
              <a16:creationId xmlns:a16="http://schemas.microsoft.com/office/drawing/2014/main" id="{1C189617-12B6-4AC3-BE96-E5B997773241}"/>
            </a:ext>
          </a:extLst>
        </xdr:cNvPr>
        <xdr:cNvCxnSpPr/>
      </xdr:nvCxnSpPr>
      <xdr:spPr>
        <a:xfrm>
          <a:off x="19443700" y="168392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130929</xdr:rowOff>
    </xdr:from>
    <xdr:ext cx="469744" cy="259045"/>
    <xdr:sp macro="" textlink="">
      <xdr:nvSpPr>
        <xdr:cNvPr id="475" name="【庁舎】&#10;一人当たり面積平均値テキスト">
          <a:extLst>
            <a:ext uri="{FF2B5EF4-FFF2-40B4-BE49-F238E27FC236}">
              <a16:creationId xmlns:a16="http://schemas.microsoft.com/office/drawing/2014/main" id="{097C5380-2FAD-457B-ABC4-47B2343410D6}"/>
            </a:ext>
          </a:extLst>
        </xdr:cNvPr>
        <xdr:cNvSpPr txBox="1"/>
      </xdr:nvSpPr>
      <xdr:spPr>
        <a:xfrm>
          <a:off x="19547840" y="17733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476" name="フローチャート: 判断 475">
          <a:extLst>
            <a:ext uri="{FF2B5EF4-FFF2-40B4-BE49-F238E27FC236}">
              <a16:creationId xmlns:a16="http://schemas.microsoft.com/office/drawing/2014/main" id="{8DE1682F-4A6B-48A5-9490-C11267CFB5C4}"/>
            </a:ext>
          </a:extLst>
        </xdr:cNvPr>
        <xdr:cNvSpPr/>
      </xdr:nvSpPr>
      <xdr:spPr>
        <a:xfrm>
          <a:off x="19458940" y="177547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159359</xdr:rowOff>
    </xdr:from>
    <xdr:to>
      <xdr:col>112</xdr:col>
      <xdr:colOff>38100</xdr:colOff>
      <xdr:row>106</xdr:row>
      <xdr:rowOff>89509</xdr:rowOff>
    </xdr:to>
    <xdr:sp macro="" textlink="">
      <xdr:nvSpPr>
        <xdr:cNvPr id="477" name="フローチャート: 判断 476">
          <a:extLst>
            <a:ext uri="{FF2B5EF4-FFF2-40B4-BE49-F238E27FC236}">
              <a16:creationId xmlns:a16="http://schemas.microsoft.com/office/drawing/2014/main" id="{D06C1820-A044-46EE-8F18-CAA7C25C5C5D}"/>
            </a:ext>
          </a:extLst>
        </xdr:cNvPr>
        <xdr:cNvSpPr/>
      </xdr:nvSpPr>
      <xdr:spPr>
        <a:xfrm>
          <a:off x="18735040" y="177615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10770</xdr:rowOff>
    </xdr:from>
    <xdr:to>
      <xdr:col>107</xdr:col>
      <xdr:colOff>101600</xdr:colOff>
      <xdr:row>106</xdr:row>
      <xdr:rowOff>112370</xdr:rowOff>
    </xdr:to>
    <xdr:sp macro="" textlink="">
      <xdr:nvSpPr>
        <xdr:cNvPr id="478" name="フローチャート: 判断 477">
          <a:extLst>
            <a:ext uri="{FF2B5EF4-FFF2-40B4-BE49-F238E27FC236}">
              <a16:creationId xmlns:a16="http://schemas.microsoft.com/office/drawing/2014/main" id="{DE33FA9F-0BDC-4D19-8871-B301D9D8BABD}"/>
            </a:ext>
          </a:extLst>
        </xdr:cNvPr>
        <xdr:cNvSpPr/>
      </xdr:nvSpPr>
      <xdr:spPr>
        <a:xfrm>
          <a:off x="17937480" y="1778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168047</xdr:rowOff>
    </xdr:from>
    <xdr:to>
      <xdr:col>102</xdr:col>
      <xdr:colOff>165100</xdr:colOff>
      <xdr:row>106</xdr:row>
      <xdr:rowOff>98197</xdr:rowOff>
    </xdr:to>
    <xdr:sp macro="" textlink="">
      <xdr:nvSpPr>
        <xdr:cNvPr id="479" name="フローチャート: 判断 478">
          <a:extLst>
            <a:ext uri="{FF2B5EF4-FFF2-40B4-BE49-F238E27FC236}">
              <a16:creationId xmlns:a16="http://schemas.microsoft.com/office/drawing/2014/main" id="{40ABCDE4-4150-4B1F-B6F1-E12D68B6E5B6}"/>
            </a:ext>
          </a:extLst>
        </xdr:cNvPr>
        <xdr:cNvSpPr/>
      </xdr:nvSpPr>
      <xdr:spPr>
        <a:xfrm>
          <a:off x="17162780" y="17770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125527</xdr:rowOff>
    </xdr:from>
    <xdr:to>
      <xdr:col>98</xdr:col>
      <xdr:colOff>38100</xdr:colOff>
      <xdr:row>106</xdr:row>
      <xdr:rowOff>55677</xdr:rowOff>
    </xdr:to>
    <xdr:sp macro="" textlink="">
      <xdr:nvSpPr>
        <xdr:cNvPr id="480" name="フローチャート: 判断 479">
          <a:extLst>
            <a:ext uri="{FF2B5EF4-FFF2-40B4-BE49-F238E27FC236}">
              <a16:creationId xmlns:a16="http://schemas.microsoft.com/office/drawing/2014/main" id="{165D0399-D320-4FFD-B4CB-909F7821C4B6}"/>
            </a:ext>
          </a:extLst>
        </xdr:cNvPr>
        <xdr:cNvSpPr/>
      </xdr:nvSpPr>
      <xdr:spPr>
        <a:xfrm>
          <a:off x="16388080" y="177277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1FFF00D2-5D5E-407B-9C08-9432BC59BF38}"/>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6BD45F16-3B07-4F0C-9E7B-A2E5701947F9}"/>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69FA2680-62D9-4CE5-A0FD-DE3226F83109}"/>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E1464631-EA01-4931-A85C-C7BF105203F6}"/>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2C3EC9D8-3E0D-4E51-9AB9-0A62347DB52E}"/>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121869</xdr:rowOff>
    </xdr:from>
    <xdr:to>
      <xdr:col>107</xdr:col>
      <xdr:colOff>101600</xdr:colOff>
      <xdr:row>106</xdr:row>
      <xdr:rowOff>52019</xdr:rowOff>
    </xdr:to>
    <xdr:sp macro="" textlink="">
      <xdr:nvSpPr>
        <xdr:cNvPr id="486" name="楕円 485">
          <a:extLst>
            <a:ext uri="{FF2B5EF4-FFF2-40B4-BE49-F238E27FC236}">
              <a16:creationId xmlns:a16="http://schemas.microsoft.com/office/drawing/2014/main" id="{C787CEED-8C66-4975-BD2A-32BE10C205F8}"/>
            </a:ext>
          </a:extLst>
        </xdr:cNvPr>
        <xdr:cNvSpPr/>
      </xdr:nvSpPr>
      <xdr:spPr>
        <a:xfrm>
          <a:off x="17937480" y="177240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123698</xdr:rowOff>
    </xdr:from>
    <xdr:to>
      <xdr:col>102</xdr:col>
      <xdr:colOff>165100</xdr:colOff>
      <xdr:row>106</xdr:row>
      <xdr:rowOff>53848</xdr:rowOff>
    </xdr:to>
    <xdr:sp macro="" textlink="">
      <xdr:nvSpPr>
        <xdr:cNvPr id="487" name="楕円 486">
          <a:extLst>
            <a:ext uri="{FF2B5EF4-FFF2-40B4-BE49-F238E27FC236}">
              <a16:creationId xmlns:a16="http://schemas.microsoft.com/office/drawing/2014/main" id="{5E161D5D-5381-4E3A-9FF2-5DC07799DEE8}"/>
            </a:ext>
          </a:extLst>
        </xdr:cNvPr>
        <xdr:cNvSpPr/>
      </xdr:nvSpPr>
      <xdr:spPr>
        <a:xfrm>
          <a:off x="17162780" y="177258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xdr:rowOff>
    </xdr:from>
    <xdr:to>
      <xdr:col>107</xdr:col>
      <xdr:colOff>50800</xdr:colOff>
      <xdr:row>106</xdr:row>
      <xdr:rowOff>3048</xdr:rowOff>
    </xdr:to>
    <xdr:cxnSp macro="">
      <xdr:nvCxnSpPr>
        <xdr:cNvPr id="488" name="直線コネクタ 487">
          <a:extLst>
            <a:ext uri="{FF2B5EF4-FFF2-40B4-BE49-F238E27FC236}">
              <a16:creationId xmlns:a16="http://schemas.microsoft.com/office/drawing/2014/main" id="{D87A9819-B9B4-4A38-8FD0-5437A38EF467}"/>
            </a:ext>
          </a:extLst>
        </xdr:cNvPr>
        <xdr:cNvCxnSpPr/>
      </xdr:nvCxnSpPr>
      <xdr:spPr>
        <a:xfrm flipV="1">
          <a:off x="17213580" y="17771059"/>
          <a:ext cx="7747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131927</xdr:rowOff>
    </xdr:from>
    <xdr:to>
      <xdr:col>98</xdr:col>
      <xdr:colOff>38100</xdr:colOff>
      <xdr:row>106</xdr:row>
      <xdr:rowOff>62077</xdr:rowOff>
    </xdr:to>
    <xdr:sp macro="" textlink="">
      <xdr:nvSpPr>
        <xdr:cNvPr id="489" name="楕円 488">
          <a:extLst>
            <a:ext uri="{FF2B5EF4-FFF2-40B4-BE49-F238E27FC236}">
              <a16:creationId xmlns:a16="http://schemas.microsoft.com/office/drawing/2014/main" id="{53A0F3FC-776D-4119-B402-77045C1F4314}"/>
            </a:ext>
          </a:extLst>
        </xdr:cNvPr>
        <xdr:cNvSpPr/>
      </xdr:nvSpPr>
      <xdr:spPr>
        <a:xfrm>
          <a:off x="16388080" y="177341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3048</xdr:rowOff>
    </xdr:from>
    <xdr:to>
      <xdr:col>102</xdr:col>
      <xdr:colOff>114300</xdr:colOff>
      <xdr:row>106</xdr:row>
      <xdr:rowOff>11277</xdr:rowOff>
    </xdr:to>
    <xdr:cxnSp macro="">
      <xdr:nvCxnSpPr>
        <xdr:cNvPr id="490" name="直線コネクタ 489">
          <a:extLst>
            <a:ext uri="{FF2B5EF4-FFF2-40B4-BE49-F238E27FC236}">
              <a16:creationId xmlns:a16="http://schemas.microsoft.com/office/drawing/2014/main" id="{270EB6EE-57FC-466F-AC92-48FD820A47D9}"/>
            </a:ext>
          </a:extLst>
        </xdr:cNvPr>
        <xdr:cNvCxnSpPr/>
      </xdr:nvCxnSpPr>
      <xdr:spPr>
        <a:xfrm flipV="1">
          <a:off x="16431260" y="17772888"/>
          <a:ext cx="78232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106036</xdr:rowOff>
    </xdr:from>
    <xdr:ext cx="469744" cy="259045"/>
    <xdr:sp macro="" textlink="">
      <xdr:nvSpPr>
        <xdr:cNvPr id="491" name="n_1aveValue【庁舎】&#10;一人当たり面積">
          <a:extLst>
            <a:ext uri="{FF2B5EF4-FFF2-40B4-BE49-F238E27FC236}">
              <a16:creationId xmlns:a16="http://schemas.microsoft.com/office/drawing/2014/main" id="{BA7C905C-348D-48F3-9E06-AD63FCCE09F0}"/>
            </a:ext>
          </a:extLst>
        </xdr:cNvPr>
        <xdr:cNvSpPr txBox="1"/>
      </xdr:nvSpPr>
      <xdr:spPr>
        <a:xfrm>
          <a:off x="18561127" y="1754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103497</xdr:rowOff>
    </xdr:from>
    <xdr:ext cx="469744" cy="259045"/>
    <xdr:sp macro="" textlink="">
      <xdr:nvSpPr>
        <xdr:cNvPr id="492" name="n_2aveValue【庁舎】&#10;一人当たり面積">
          <a:extLst>
            <a:ext uri="{FF2B5EF4-FFF2-40B4-BE49-F238E27FC236}">
              <a16:creationId xmlns:a16="http://schemas.microsoft.com/office/drawing/2014/main" id="{DE29A837-08EE-4703-ABE4-8FF15588198E}"/>
            </a:ext>
          </a:extLst>
        </xdr:cNvPr>
        <xdr:cNvSpPr txBox="1"/>
      </xdr:nvSpPr>
      <xdr:spPr>
        <a:xfrm>
          <a:off x="17776267" y="1787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89324</xdr:rowOff>
    </xdr:from>
    <xdr:ext cx="469744" cy="259045"/>
    <xdr:sp macro="" textlink="">
      <xdr:nvSpPr>
        <xdr:cNvPr id="493" name="n_3aveValue【庁舎】&#10;一人当たり面積">
          <a:extLst>
            <a:ext uri="{FF2B5EF4-FFF2-40B4-BE49-F238E27FC236}">
              <a16:creationId xmlns:a16="http://schemas.microsoft.com/office/drawing/2014/main" id="{D6BD6FC8-65C1-4562-8B88-DD73123CE1E8}"/>
            </a:ext>
          </a:extLst>
        </xdr:cNvPr>
        <xdr:cNvSpPr txBox="1"/>
      </xdr:nvSpPr>
      <xdr:spPr>
        <a:xfrm>
          <a:off x="17001567" y="1785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72204</xdr:rowOff>
    </xdr:from>
    <xdr:ext cx="469744" cy="259045"/>
    <xdr:sp macro="" textlink="">
      <xdr:nvSpPr>
        <xdr:cNvPr id="494" name="n_4aveValue【庁舎】&#10;一人当たり面積">
          <a:extLst>
            <a:ext uri="{FF2B5EF4-FFF2-40B4-BE49-F238E27FC236}">
              <a16:creationId xmlns:a16="http://schemas.microsoft.com/office/drawing/2014/main" id="{D1E6D392-307E-4B65-B0E9-FE71FE56BB70}"/>
            </a:ext>
          </a:extLst>
        </xdr:cNvPr>
        <xdr:cNvSpPr txBox="1"/>
      </xdr:nvSpPr>
      <xdr:spPr>
        <a:xfrm>
          <a:off x="16226867" y="1750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68546</xdr:rowOff>
    </xdr:from>
    <xdr:ext cx="469744" cy="259045"/>
    <xdr:sp macro="" textlink="">
      <xdr:nvSpPr>
        <xdr:cNvPr id="495" name="n_2mainValue【庁舎】&#10;一人当たり面積">
          <a:extLst>
            <a:ext uri="{FF2B5EF4-FFF2-40B4-BE49-F238E27FC236}">
              <a16:creationId xmlns:a16="http://schemas.microsoft.com/office/drawing/2014/main" id="{75FDFDC3-D16A-4A2B-9F5A-8D284B6F7243}"/>
            </a:ext>
          </a:extLst>
        </xdr:cNvPr>
        <xdr:cNvSpPr txBox="1"/>
      </xdr:nvSpPr>
      <xdr:spPr>
        <a:xfrm>
          <a:off x="17776267" y="1750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70375</xdr:rowOff>
    </xdr:from>
    <xdr:ext cx="469744" cy="259045"/>
    <xdr:sp macro="" textlink="">
      <xdr:nvSpPr>
        <xdr:cNvPr id="496" name="n_3mainValue【庁舎】&#10;一人当たり面積">
          <a:extLst>
            <a:ext uri="{FF2B5EF4-FFF2-40B4-BE49-F238E27FC236}">
              <a16:creationId xmlns:a16="http://schemas.microsoft.com/office/drawing/2014/main" id="{56618B47-D6F5-44BF-9AE9-DB511893D576}"/>
            </a:ext>
          </a:extLst>
        </xdr:cNvPr>
        <xdr:cNvSpPr txBox="1"/>
      </xdr:nvSpPr>
      <xdr:spPr>
        <a:xfrm>
          <a:off x="17001567" y="1750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53204</xdr:rowOff>
    </xdr:from>
    <xdr:ext cx="469744" cy="259045"/>
    <xdr:sp macro="" textlink="">
      <xdr:nvSpPr>
        <xdr:cNvPr id="497" name="n_4mainValue【庁舎】&#10;一人当たり面積">
          <a:extLst>
            <a:ext uri="{FF2B5EF4-FFF2-40B4-BE49-F238E27FC236}">
              <a16:creationId xmlns:a16="http://schemas.microsoft.com/office/drawing/2014/main" id="{11EF697F-EB85-479E-A184-8DF1609E965D}"/>
            </a:ext>
          </a:extLst>
        </xdr:cNvPr>
        <xdr:cNvSpPr txBox="1"/>
      </xdr:nvSpPr>
      <xdr:spPr>
        <a:xfrm>
          <a:off x="16226867" y="1782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8" name="正方形/長方形 497">
          <a:extLst>
            <a:ext uri="{FF2B5EF4-FFF2-40B4-BE49-F238E27FC236}">
              <a16:creationId xmlns:a16="http://schemas.microsoft.com/office/drawing/2014/main" id="{5E9AFDE6-BC2C-4CDF-9078-3CDB57A50629}"/>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9" name="正方形/長方形 498">
          <a:extLst>
            <a:ext uri="{FF2B5EF4-FFF2-40B4-BE49-F238E27FC236}">
              <a16:creationId xmlns:a16="http://schemas.microsoft.com/office/drawing/2014/main" id="{C6D460CC-20C4-42BF-831D-7E23B9AB7B18}"/>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0" name="テキスト ボックス 499">
          <a:extLst>
            <a:ext uri="{FF2B5EF4-FFF2-40B4-BE49-F238E27FC236}">
              <a16:creationId xmlns:a16="http://schemas.microsoft.com/office/drawing/2014/main" id="{CA5D3593-49AE-45D1-A066-8B97C737BA25}"/>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1,395
1,389
57.97
4,101,938
3,911,276
174,487
1,493,008
4,506,629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909666"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7909666"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b="0" i="0" baseline="0">
              <a:solidFill>
                <a:schemeClr val="dk1"/>
              </a:solidFill>
              <a:effectLst/>
              <a:latin typeface="+mn-lt"/>
              <a:ea typeface="+mn-ea"/>
              <a:cs typeface="+mn-cs"/>
            </a:rPr>
            <a:t>財政力指数については、経済基盤が弱い本村は税収が乏しく、類似団体平均を下回る。現在は、林業を基軸とした農林業だけでなくローカルベンチャーの育成推進などに力を入れており</a:t>
          </a:r>
          <a:r>
            <a:rPr lang="ja-JP" altLang="en-US" sz="1050" b="0" i="0" baseline="0">
              <a:solidFill>
                <a:schemeClr val="dk1"/>
              </a:solidFill>
              <a:effectLst/>
              <a:latin typeface="+mn-lt"/>
              <a:ea typeface="+mn-ea"/>
              <a:cs typeface="+mn-cs"/>
            </a:rPr>
            <a:t>、地域おこし協力隊制度等を活用し</a:t>
          </a:r>
          <a:r>
            <a:rPr lang="en-US" altLang="ja-JP" sz="1050" b="0" i="0" baseline="0">
              <a:solidFill>
                <a:schemeClr val="dk1"/>
              </a:solidFill>
              <a:effectLst/>
              <a:latin typeface="+mn-lt"/>
              <a:ea typeface="+mn-ea"/>
              <a:cs typeface="+mn-cs"/>
            </a:rPr>
            <a:t>I</a:t>
          </a:r>
          <a:r>
            <a:rPr lang="ja-JP" altLang="en-US" sz="1050" b="0" i="0" baseline="0">
              <a:solidFill>
                <a:schemeClr val="dk1"/>
              </a:solidFill>
              <a:effectLst/>
              <a:latin typeface="+mn-lt"/>
              <a:ea typeface="+mn-ea"/>
              <a:cs typeface="+mn-cs"/>
            </a:rPr>
            <a:t>ターン者や交流人口の増加に努め</a:t>
          </a:r>
          <a:r>
            <a:rPr lang="ja-JP" altLang="ja-JP" sz="1050" b="0" i="0" baseline="0">
              <a:solidFill>
                <a:schemeClr val="dk1"/>
              </a:solidFill>
              <a:effectLst/>
              <a:latin typeface="+mn-lt"/>
              <a:ea typeface="+mn-ea"/>
              <a:cs typeface="+mn-cs"/>
            </a:rPr>
            <a:t>地域資源再生と産業振興を並行して進めている。交付金事業等を積極的に活用し苦しい財政状況下でも周りに取り残されないだけでなく先取りした住民サービスを提供できるよう努めている。今後も、</a:t>
          </a:r>
          <a:r>
            <a:rPr lang="ja-JP" altLang="en-US" sz="1050" b="0" i="0" baseline="0">
              <a:solidFill>
                <a:schemeClr val="dk1"/>
              </a:solidFill>
              <a:effectLst/>
              <a:latin typeface="+mn-lt"/>
              <a:ea typeface="+mn-ea"/>
              <a:cs typeface="+mn-cs"/>
            </a:rPr>
            <a:t>先進的な取り組みや</a:t>
          </a:r>
          <a:r>
            <a:rPr lang="en-US" altLang="ja-JP" sz="1050" b="0" i="0" baseline="0">
              <a:solidFill>
                <a:schemeClr val="dk1"/>
              </a:solidFill>
              <a:effectLst/>
              <a:latin typeface="+mn-lt"/>
              <a:ea typeface="+mn-ea"/>
              <a:cs typeface="+mn-cs"/>
            </a:rPr>
            <a:t>SDG</a:t>
          </a:r>
          <a:r>
            <a:rPr lang="ja-JP" altLang="en-US" sz="1050" b="0" i="0" baseline="0">
              <a:solidFill>
                <a:schemeClr val="dk1"/>
              </a:solidFill>
              <a:effectLst/>
              <a:latin typeface="+mn-lt"/>
              <a:ea typeface="+mn-ea"/>
              <a:cs typeface="+mn-cs"/>
            </a:rPr>
            <a:t>ｓ・</a:t>
          </a:r>
          <a:r>
            <a:rPr lang="en-US" altLang="ja-JP" sz="1050" b="0" i="0" baseline="0">
              <a:solidFill>
                <a:schemeClr val="dk1"/>
              </a:solidFill>
              <a:effectLst/>
              <a:latin typeface="+mn-lt"/>
              <a:ea typeface="+mn-ea"/>
              <a:cs typeface="+mn-cs"/>
            </a:rPr>
            <a:t>ESD</a:t>
          </a:r>
          <a:r>
            <a:rPr lang="ja-JP" altLang="en-US" sz="1050" b="0" i="0" baseline="0">
              <a:solidFill>
                <a:schemeClr val="dk1"/>
              </a:solidFill>
              <a:effectLst/>
              <a:latin typeface="+mn-lt"/>
              <a:ea typeface="+mn-ea"/>
              <a:cs typeface="+mn-cs"/>
            </a:rPr>
            <a:t>の取組等を軸にふるさと納税のような地域資源を活かすことで財源を確保出来る事業を活用し財源を</a:t>
          </a:r>
          <a:r>
            <a:rPr lang="ja-JP" altLang="ja-JP" sz="1050" b="0" i="0" baseline="0">
              <a:solidFill>
                <a:schemeClr val="dk1"/>
              </a:solidFill>
              <a:effectLst/>
              <a:latin typeface="+mn-lt"/>
              <a:ea typeface="+mn-ea"/>
              <a:cs typeface="+mn-cs"/>
            </a:rPr>
            <a:t>獲得</a:t>
          </a:r>
          <a:r>
            <a:rPr lang="ja-JP" altLang="en-US" sz="1050" b="0" i="0" baseline="0">
              <a:solidFill>
                <a:schemeClr val="dk1"/>
              </a:solidFill>
              <a:effectLst/>
              <a:latin typeface="+mn-lt"/>
              <a:ea typeface="+mn-ea"/>
              <a:cs typeface="+mn-cs"/>
            </a:rPr>
            <a:t>しつつ、</a:t>
          </a:r>
          <a:r>
            <a:rPr lang="ja-JP" altLang="ja-JP" sz="1050" b="0" i="0" baseline="0">
              <a:solidFill>
                <a:schemeClr val="dk1"/>
              </a:solidFill>
              <a:effectLst/>
              <a:latin typeface="+mn-lt"/>
              <a:ea typeface="+mn-ea"/>
              <a:cs typeface="+mn-cs"/>
            </a:rPr>
            <a:t>既存の収入源の</a:t>
          </a:r>
          <a:r>
            <a:rPr lang="ja-JP" altLang="en-US" sz="1050" b="0" i="0" baseline="0">
              <a:solidFill>
                <a:schemeClr val="dk1"/>
              </a:solidFill>
              <a:effectLst/>
              <a:latin typeface="+mn-lt"/>
              <a:ea typeface="+mn-ea"/>
              <a:cs typeface="+mn-cs"/>
            </a:rPr>
            <a:t>増収</a:t>
          </a:r>
          <a:r>
            <a:rPr lang="ja-JP" altLang="ja-JP" sz="1050" b="0" i="0" baseline="0">
              <a:solidFill>
                <a:schemeClr val="dk1"/>
              </a:solidFill>
              <a:effectLst/>
              <a:latin typeface="+mn-lt"/>
              <a:ea typeface="+mn-ea"/>
              <a:cs typeface="+mn-cs"/>
            </a:rPr>
            <a:t>を</a:t>
          </a:r>
          <a:r>
            <a:rPr lang="ja-JP" altLang="en-US" sz="1050" b="0" i="0" baseline="0">
              <a:solidFill>
                <a:schemeClr val="dk1"/>
              </a:solidFill>
              <a:effectLst/>
              <a:latin typeface="+mn-lt"/>
              <a:ea typeface="+mn-ea"/>
              <a:cs typeface="+mn-cs"/>
            </a:rPr>
            <a:t>も</a:t>
          </a:r>
          <a:r>
            <a:rPr lang="ja-JP" altLang="ja-JP" sz="1050" b="0" i="0" baseline="0">
              <a:solidFill>
                <a:schemeClr val="dk1"/>
              </a:solidFill>
              <a:effectLst/>
              <a:latin typeface="+mn-lt"/>
              <a:ea typeface="+mn-ea"/>
              <a:cs typeface="+mn-cs"/>
            </a:rPr>
            <a:t>目指</a:t>
          </a:r>
          <a:r>
            <a:rPr lang="ja-JP" altLang="en-US" sz="1050" b="0" i="0" baseline="0">
              <a:solidFill>
                <a:schemeClr val="dk1"/>
              </a:solidFill>
              <a:effectLst/>
              <a:latin typeface="+mn-lt"/>
              <a:ea typeface="+mn-ea"/>
              <a:cs typeface="+mn-cs"/>
            </a:rPr>
            <a:t>している。</a:t>
          </a:r>
          <a:endParaRPr lang="ja-JP" altLang="ja-JP" sz="12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140970</xdr:rowOff>
    </xdr:from>
    <xdr:to>
      <xdr:col>23</xdr:col>
      <xdr:colOff>133350</xdr:colOff>
      <xdr:row>44</xdr:row>
      <xdr:rowOff>149013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847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165540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6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140970</xdr:rowOff>
    </xdr:from>
    <xdr:to>
      <xdr:col>19</xdr:col>
      <xdr:colOff>133350</xdr:colOff>
      <xdr:row>44</xdr:row>
      <xdr:rowOff>140970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132927</xdr:rowOff>
    </xdr:from>
    <xdr:to>
      <xdr:col>19</xdr:col>
      <xdr:colOff>184150</xdr:colOff>
      <xdr:row>44</xdr:row>
      <xdr:rowOff>63077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73254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7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140970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140970</xdr:rowOff>
    </xdr:from>
    <xdr:to>
      <xdr:col>11</xdr:col>
      <xdr:colOff>31750</xdr:colOff>
      <xdr:row>44</xdr:row>
      <xdr:rowOff>140970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132927</xdr:rowOff>
    </xdr:from>
    <xdr:to>
      <xdr:col>11</xdr:col>
      <xdr:colOff>82550</xdr:colOff>
      <xdr:row>44</xdr:row>
      <xdr:rowOff>63077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73254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113471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98213</xdr:rowOff>
    </xdr:from>
    <xdr:to>
      <xdr:col>23</xdr:col>
      <xdr:colOff>184150</xdr:colOff>
      <xdr:row>45</xdr:row>
      <xdr:rowOff>28363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165540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90170</xdr:rowOff>
    </xdr:from>
    <xdr:to>
      <xdr:col>19</xdr:col>
      <xdr:colOff>184150</xdr:colOff>
      <xdr:row>45</xdr:row>
      <xdr:rowOff>20320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5097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b="0" i="0" baseline="0">
              <a:solidFill>
                <a:schemeClr val="dk1"/>
              </a:solidFill>
              <a:effectLst/>
              <a:latin typeface="+mn-lt"/>
              <a:ea typeface="+mn-ea"/>
              <a:cs typeface="+mn-cs"/>
            </a:rPr>
            <a:t>平成</a:t>
          </a:r>
          <a:r>
            <a:rPr lang="en-US" altLang="ja-JP" sz="900" b="0" i="0" baseline="0">
              <a:solidFill>
                <a:schemeClr val="dk1"/>
              </a:solidFill>
              <a:effectLst/>
              <a:latin typeface="+mn-lt"/>
              <a:ea typeface="+mn-ea"/>
              <a:cs typeface="+mn-cs"/>
            </a:rPr>
            <a:t>29</a:t>
          </a:r>
          <a:r>
            <a:rPr lang="ja-JP" altLang="ja-JP" sz="900" b="0" i="0" baseline="0">
              <a:solidFill>
                <a:schemeClr val="dk1"/>
              </a:solidFill>
              <a:effectLst/>
              <a:latin typeface="+mn-lt"/>
              <a:ea typeface="+mn-ea"/>
              <a:cs typeface="+mn-cs"/>
            </a:rPr>
            <a:t>年度から平成</a:t>
          </a:r>
          <a:r>
            <a:rPr lang="en-US" altLang="ja-JP" sz="900" b="0" i="0" baseline="0">
              <a:solidFill>
                <a:schemeClr val="dk1"/>
              </a:solidFill>
              <a:effectLst/>
              <a:latin typeface="+mn-lt"/>
              <a:ea typeface="+mn-ea"/>
              <a:cs typeface="+mn-cs"/>
            </a:rPr>
            <a:t>30</a:t>
          </a:r>
          <a:r>
            <a:rPr lang="ja-JP" altLang="ja-JP" sz="900" b="0" i="0" baseline="0">
              <a:solidFill>
                <a:schemeClr val="dk1"/>
              </a:solidFill>
              <a:effectLst/>
              <a:latin typeface="+mn-lt"/>
              <a:ea typeface="+mn-ea"/>
              <a:cs typeface="+mn-cs"/>
            </a:rPr>
            <a:t>年度までに</a:t>
          </a:r>
          <a:r>
            <a:rPr lang="en-US" altLang="ja-JP" sz="900" b="0" i="0" baseline="0">
              <a:solidFill>
                <a:schemeClr val="dk1"/>
              </a:solidFill>
              <a:effectLst/>
              <a:latin typeface="+mn-lt"/>
              <a:ea typeface="+mn-ea"/>
              <a:cs typeface="+mn-cs"/>
            </a:rPr>
            <a:t>4.3</a:t>
          </a:r>
          <a:r>
            <a:rPr lang="ja-JP" altLang="ja-JP" sz="900" b="0" i="0" baseline="0">
              <a:solidFill>
                <a:schemeClr val="dk1"/>
              </a:solidFill>
              <a:effectLst/>
              <a:latin typeface="+mn-lt"/>
              <a:ea typeface="+mn-ea"/>
              <a:cs typeface="+mn-cs"/>
            </a:rPr>
            <a:t>ポイント悪化している。この要因として、平成</a:t>
          </a:r>
          <a:r>
            <a:rPr lang="en-US" altLang="ja-JP" sz="900" b="0" i="0" baseline="0">
              <a:solidFill>
                <a:schemeClr val="dk1"/>
              </a:solidFill>
              <a:effectLst/>
              <a:latin typeface="+mn-lt"/>
              <a:ea typeface="+mn-ea"/>
              <a:cs typeface="+mn-cs"/>
            </a:rPr>
            <a:t>29</a:t>
          </a:r>
          <a:r>
            <a:rPr lang="ja-JP" altLang="ja-JP" sz="900" b="0" i="0" baseline="0">
              <a:solidFill>
                <a:schemeClr val="dk1"/>
              </a:solidFill>
              <a:effectLst/>
              <a:latin typeface="+mn-lt"/>
              <a:ea typeface="+mn-ea"/>
              <a:cs typeface="+mn-cs"/>
            </a:rPr>
            <a:t>年度から</a:t>
          </a:r>
          <a:r>
            <a:rPr lang="en-US" altLang="ja-JP" sz="900" b="0" i="0" baseline="0">
              <a:solidFill>
                <a:schemeClr val="dk1"/>
              </a:solidFill>
              <a:effectLst/>
              <a:latin typeface="+mn-lt"/>
              <a:ea typeface="+mn-ea"/>
              <a:cs typeface="+mn-cs"/>
            </a:rPr>
            <a:t>4</a:t>
          </a:r>
          <a:r>
            <a:rPr lang="ja-JP" altLang="ja-JP" sz="900" b="0" i="0" baseline="0">
              <a:solidFill>
                <a:schemeClr val="dk1"/>
              </a:solidFill>
              <a:effectLst/>
              <a:latin typeface="+mn-lt"/>
              <a:ea typeface="+mn-ea"/>
              <a:cs typeface="+mn-cs"/>
            </a:rPr>
            <a:t>か年計画で庁舎等の基幹施設の建設を行っており、公債費等の増加が要因として上げられる。</a:t>
          </a:r>
          <a:r>
            <a:rPr lang="ja-JP" altLang="en-US" sz="900" b="0" i="0" baseline="0">
              <a:solidFill>
                <a:schemeClr val="dk1"/>
              </a:solidFill>
              <a:effectLst/>
              <a:latin typeface="+mn-lt"/>
              <a:ea typeface="+mn-ea"/>
              <a:cs typeface="+mn-cs"/>
            </a:rPr>
            <a:t>しかしながら、平成</a:t>
          </a:r>
          <a:r>
            <a:rPr lang="en-US" altLang="ja-JP" sz="900" b="0" i="0" baseline="0">
              <a:solidFill>
                <a:schemeClr val="dk1"/>
              </a:solidFill>
              <a:effectLst/>
              <a:latin typeface="+mn-lt"/>
              <a:ea typeface="+mn-ea"/>
              <a:cs typeface="+mn-cs"/>
            </a:rPr>
            <a:t>30</a:t>
          </a:r>
          <a:r>
            <a:rPr lang="ja-JP" altLang="en-US" sz="900" b="0" i="0" baseline="0">
              <a:solidFill>
                <a:schemeClr val="dk1"/>
              </a:solidFill>
              <a:effectLst/>
              <a:latin typeface="+mn-lt"/>
              <a:ea typeface="+mn-ea"/>
              <a:cs typeface="+mn-cs"/>
            </a:rPr>
            <a:t>年度から令和</a:t>
          </a:r>
          <a:r>
            <a:rPr lang="en-US" altLang="ja-JP" sz="900" b="0" i="0" baseline="0">
              <a:solidFill>
                <a:schemeClr val="dk1"/>
              </a:solidFill>
              <a:effectLst/>
              <a:latin typeface="+mn-lt"/>
              <a:ea typeface="+mn-ea"/>
              <a:cs typeface="+mn-cs"/>
            </a:rPr>
            <a:t>2</a:t>
          </a:r>
          <a:r>
            <a:rPr lang="ja-JP" altLang="en-US" sz="900" b="0" i="0" baseline="0">
              <a:solidFill>
                <a:schemeClr val="dk1"/>
              </a:solidFill>
              <a:effectLst/>
              <a:latin typeface="+mn-lt"/>
              <a:ea typeface="+mn-ea"/>
              <a:cs typeface="+mn-cs"/>
            </a:rPr>
            <a:t>年度にかけては減少している。これは基幹施設の建設にかかる償還が始まったものの</a:t>
          </a:r>
          <a:r>
            <a:rPr lang="en-US" altLang="ja-JP" sz="900" b="0" i="0" baseline="0">
              <a:solidFill>
                <a:schemeClr val="dk1"/>
              </a:solidFill>
              <a:effectLst/>
              <a:latin typeface="+mn-lt"/>
              <a:ea typeface="+mn-ea"/>
              <a:cs typeface="+mn-cs"/>
            </a:rPr>
            <a:t>2</a:t>
          </a:r>
          <a:r>
            <a:rPr lang="ja-JP" altLang="en-US" sz="900" b="0" i="0" baseline="0">
              <a:solidFill>
                <a:schemeClr val="dk1"/>
              </a:solidFill>
              <a:effectLst/>
              <a:latin typeface="+mn-lt"/>
              <a:ea typeface="+mn-ea"/>
              <a:cs typeface="+mn-cs"/>
            </a:rPr>
            <a:t>カ年に渡る施工により借入時期が先送りになると共に普通交付税等の収入が算出基準の増により増額されたことが重なったことが要因である。</a:t>
          </a:r>
          <a:endParaRPr lang="en-US" altLang="ja-JP" sz="900" b="0" i="0" baseline="0">
            <a:solidFill>
              <a:schemeClr val="dk1"/>
            </a:solidFill>
            <a:effectLst/>
            <a:latin typeface="+mn-lt"/>
            <a:ea typeface="+mn-ea"/>
            <a:cs typeface="+mn-cs"/>
          </a:endParaRPr>
        </a:p>
        <a:p>
          <a:r>
            <a:rPr lang="ja-JP" altLang="en-US" sz="900" b="0" i="0" baseline="0">
              <a:solidFill>
                <a:schemeClr val="dk1"/>
              </a:solidFill>
              <a:effectLst/>
              <a:latin typeface="+mn-lt"/>
              <a:ea typeface="+mn-ea"/>
              <a:cs typeface="+mn-cs"/>
            </a:rPr>
            <a:t>主たる建設事業が完了＝高額な償還が始まったことから令和</a:t>
          </a:r>
          <a:r>
            <a:rPr lang="en-US" altLang="ja-JP" sz="900" b="0" i="0" baseline="0">
              <a:solidFill>
                <a:schemeClr val="dk1"/>
              </a:solidFill>
              <a:effectLst/>
              <a:latin typeface="+mn-lt"/>
              <a:ea typeface="+mn-ea"/>
              <a:cs typeface="+mn-cs"/>
            </a:rPr>
            <a:t>2</a:t>
          </a:r>
          <a:r>
            <a:rPr lang="ja-JP" altLang="en-US" sz="900" b="0" i="0" baseline="0">
              <a:solidFill>
                <a:schemeClr val="dk1"/>
              </a:solidFill>
              <a:effectLst/>
              <a:latin typeface="+mn-lt"/>
              <a:ea typeface="+mn-ea"/>
              <a:cs typeface="+mn-cs"/>
            </a:rPr>
            <a:t>年度から</a:t>
          </a:r>
          <a:r>
            <a:rPr lang="ja-JP" altLang="ja-JP" sz="900" b="0" i="0" baseline="0">
              <a:solidFill>
                <a:schemeClr val="dk1"/>
              </a:solidFill>
              <a:effectLst/>
              <a:latin typeface="+mn-lt"/>
              <a:ea typeface="+mn-ea"/>
              <a:cs typeface="+mn-cs"/>
            </a:rPr>
            <a:t>令和</a:t>
          </a:r>
          <a:r>
            <a:rPr lang="en-US" altLang="ja-JP" sz="900" b="0" i="0" baseline="0">
              <a:solidFill>
                <a:schemeClr val="dk1"/>
              </a:solidFill>
              <a:effectLst/>
              <a:latin typeface="+mn-lt"/>
              <a:ea typeface="+mn-ea"/>
              <a:cs typeface="+mn-cs"/>
            </a:rPr>
            <a:t>3</a:t>
          </a:r>
          <a:r>
            <a:rPr lang="ja-JP" altLang="ja-JP" sz="900" b="0" i="0" baseline="0">
              <a:solidFill>
                <a:schemeClr val="dk1"/>
              </a:solidFill>
              <a:effectLst/>
              <a:latin typeface="+mn-lt"/>
              <a:ea typeface="+mn-ea"/>
              <a:cs typeface="+mn-cs"/>
            </a:rPr>
            <a:t>年度</a:t>
          </a:r>
          <a:r>
            <a:rPr lang="ja-JP" altLang="en-US" sz="900" b="0" i="0" baseline="0">
              <a:solidFill>
                <a:schemeClr val="dk1"/>
              </a:solidFill>
              <a:effectLst/>
              <a:latin typeface="+mn-lt"/>
              <a:ea typeface="+mn-ea"/>
              <a:cs typeface="+mn-cs"/>
            </a:rPr>
            <a:t>にかけては経常収支比率が増加している。基幹施設建設事業については令和</a:t>
          </a:r>
          <a:r>
            <a:rPr lang="en-US" altLang="ja-JP" sz="900" b="0" i="0" baseline="0">
              <a:solidFill>
                <a:schemeClr val="dk1"/>
              </a:solidFill>
              <a:effectLst/>
              <a:latin typeface="+mn-lt"/>
              <a:ea typeface="+mn-ea"/>
              <a:cs typeface="+mn-cs"/>
            </a:rPr>
            <a:t>3</a:t>
          </a:r>
          <a:r>
            <a:rPr lang="ja-JP" altLang="en-US" sz="900" b="0" i="0" baseline="0">
              <a:solidFill>
                <a:schemeClr val="dk1"/>
              </a:solidFill>
              <a:effectLst/>
              <a:latin typeface="+mn-lt"/>
              <a:ea typeface="+mn-ea"/>
              <a:cs typeface="+mn-cs"/>
            </a:rPr>
            <a:t>年度まで＝令和</a:t>
          </a:r>
          <a:r>
            <a:rPr lang="en-US" altLang="ja-JP" sz="900" b="0" i="0" baseline="0">
              <a:solidFill>
                <a:schemeClr val="dk1"/>
              </a:solidFill>
              <a:effectLst/>
              <a:latin typeface="+mn-lt"/>
              <a:ea typeface="+mn-ea"/>
              <a:cs typeface="+mn-cs"/>
            </a:rPr>
            <a:t>4</a:t>
          </a:r>
          <a:r>
            <a:rPr lang="ja-JP" altLang="en-US" sz="900" b="0" i="0" baseline="0">
              <a:solidFill>
                <a:schemeClr val="dk1"/>
              </a:solidFill>
              <a:effectLst/>
              <a:latin typeface="+mn-lt"/>
              <a:ea typeface="+mn-ea"/>
              <a:cs typeface="+mn-cs"/>
            </a:rPr>
            <a:t>年度がピークとなるが脱炭素関連事業などの建設事業の計画から令和</a:t>
          </a:r>
          <a:r>
            <a:rPr lang="en-US" altLang="ja-JP" sz="900" b="0" i="0" baseline="0">
              <a:solidFill>
                <a:schemeClr val="dk1"/>
              </a:solidFill>
              <a:effectLst/>
              <a:latin typeface="+mn-lt"/>
              <a:ea typeface="+mn-ea"/>
              <a:cs typeface="+mn-cs"/>
            </a:rPr>
            <a:t>6</a:t>
          </a:r>
          <a:r>
            <a:rPr lang="ja-JP" altLang="en-US" sz="900" b="0" i="0" baseline="0">
              <a:solidFill>
                <a:schemeClr val="dk1"/>
              </a:solidFill>
              <a:effectLst/>
              <a:latin typeface="+mn-lt"/>
              <a:ea typeface="+mn-ea"/>
              <a:cs typeface="+mn-cs"/>
            </a:rPr>
            <a:t>年度までは公債費が増加の傾向にある。</a:t>
          </a:r>
          <a:r>
            <a:rPr lang="ja-JP" altLang="ja-JP" sz="900" b="0" i="0" baseline="0">
              <a:solidFill>
                <a:schemeClr val="dk1"/>
              </a:solidFill>
              <a:effectLst/>
              <a:latin typeface="+mn-lt"/>
              <a:ea typeface="+mn-ea"/>
              <a:cs typeface="+mn-cs"/>
            </a:rPr>
            <a:t>今後はランニングの</a:t>
          </a:r>
          <a:r>
            <a:rPr lang="ja-JP" altLang="en-US" sz="900" b="0" i="0" baseline="0">
              <a:solidFill>
                <a:schemeClr val="dk1"/>
              </a:solidFill>
              <a:effectLst/>
              <a:latin typeface="+mn-lt"/>
              <a:ea typeface="+mn-ea"/>
              <a:cs typeface="+mn-cs"/>
            </a:rPr>
            <a:t>経費の削減</a:t>
          </a:r>
          <a:r>
            <a:rPr lang="ja-JP" altLang="ja-JP" sz="900" b="0" i="0" baseline="0">
              <a:solidFill>
                <a:schemeClr val="dk1"/>
              </a:solidFill>
              <a:effectLst/>
              <a:latin typeface="+mn-lt"/>
              <a:ea typeface="+mn-ea"/>
              <a:cs typeface="+mn-cs"/>
            </a:rPr>
            <a:t>に努める。</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58631</xdr:rowOff>
    </xdr:from>
    <xdr:to>
      <xdr:col>23</xdr:col>
      <xdr:colOff>133350</xdr:colOff>
      <xdr:row>65</xdr:row>
      <xdr:rowOff>81069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02731"/>
          <a:ext cx="0" cy="1222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53146</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9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81069</xdr:rowOff>
    </xdr:from>
    <xdr:to>
      <xdr:col>24</xdr:col>
      <xdr:colOff>12700</xdr:colOff>
      <xdr:row>65</xdr:row>
      <xdr:rowOff>81069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2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145008</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58631</xdr:rowOff>
    </xdr:from>
    <xdr:to>
      <xdr:col>24</xdr:col>
      <xdr:colOff>12700</xdr:colOff>
      <xdr:row>58</xdr:row>
      <xdr:rowOff>58631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147955</xdr:rowOff>
    </xdr:from>
    <xdr:to>
      <xdr:col>23</xdr:col>
      <xdr:colOff>133350</xdr:colOff>
      <xdr:row>65</xdr:row>
      <xdr:rowOff>40852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120755"/>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62458</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45931</xdr:rowOff>
    </xdr:from>
    <xdr:to>
      <xdr:col>23</xdr:col>
      <xdr:colOff>184150</xdr:colOff>
      <xdr:row>62</xdr:row>
      <xdr:rowOff>147531</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147955</xdr:rowOff>
    </xdr:from>
    <xdr:to>
      <xdr:col>19</xdr:col>
      <xdr:colOff>133350</xdr:colOff>
      <xdr:row>65</xdr:row>
      <xdr:rowOff>60960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2075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75565</xdr:rowOff>
    </xdr:from>
    <xdr:to>
      <xdr:col>19</xdr:col>
      <xdr:colOff>184150</xdr:colOff>
      <xdr:row>64</xdr:row>
      <xdr:rowOff>5715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15892</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4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66</xdr:row>
      <xdr:rowOff>106680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20521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115781</xdr:rowOff>
    </xdr:from>
    <xdr:to>
      <xdr:col>15</xdr:col>
      <xdr:colOff>133350</xdr:colOff>
      <xdr:row>64</xdr:row>
      <xdr:rowOff>45931</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56108</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105198</xdr:rowOff>
    </xdr:from>
    <xdr:to>
      <xdr:col>11</xdr:col>
      <xdr:colOff>31750</xdr:colOff>
      <xdr:row>66</xdr:row>
      <xdr:rowOff>106680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249448"/>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161502</xdr:rowOff>
    </xdr:from>
    <xdr:to>
      <xdr:col>23</xdr:col>
      <xdr:colOff>184150</xdr:colOff>
      <xdr:row>65</xdr:row>
      <xdr:rowOff>91652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57379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3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97155</xdr:rowOff>
    </xdr:from>
    <xdr:to>
      <xdr:col>19</xdr:col>
      <xdr:colOff>184150</xdr:colOff>
      <xdr:row>65</xdr:row>
      <xdr:rowOff>27305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12082</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5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55880</xdr:rowOff>
    </xdr:from>
    <xdr:to>
      <xdr:col>11</xdr:col>
      <xdr:colOff>82550</xdr:colOff>
      <xdr:row>66</xdr:row>
      <xdr:rowOff>157480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142257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54398</xdr:rowOff>
    </xdr:from>
    <xdr:to>
      <xdr:col>7</xdr:col>
      <xdr:colOff>31750</xdr:colOff>
      <xdr:row>65</xdr:row>
      <xdr:rowOff>155998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140775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[952,424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b="0" i="0" baseline="0">
              <a:solidFill>
                <a:schemeClr val="dk1"/>
              </a:solidFill>
              <a:effectLst/>
              <a:latin typeface="+mn-lt"/>
              <a:ea typeface="+mn-ea"/>
              <a:cs typeface="+mn-cs"/>
            </a:rPr>
            <a:t>人件費及び物件費の割合は、類似団体に比べ高い水準にある。小規模自治体では、どうしても人件費の割合は高くなりがちで、</a:t>
          </a:r>
          <a:r>
            <a:rPr lang="ja-JP" altLang="en-US" sz="900" b="0" i="0" baseline="0">
              <a:solidFill>
                <a:schemeClr val="dk1"/>
              </a:solidFill>
              <a:effectLst/>
              <a:latin typeface="+mn-lt"/>
              <a:ea typeface="+mn-ea"/>
              <a:cs typeface="+mn-cs"/>
            </a:rPr>
            <a:t>若年層が少ないことからも人件費が多くなっていることに加え、</a:t>
          </a:r>
          <a:r>
            <a:rPr lang="ja-JP" altLang="ja-JP" sz="900" b="0" i="0" baseline="0">
              <a:solidFill>
                <a:schemeClr val="dk1"/>
              </a:solidFill>
              <a:effectLst/>
              <a:latin typeface="+mn-lt"/>
              <a:ea typeface="+mn-ea"/>
              <a:cs typeface="+mn-cs"/>
            </a:rPr>
            <a:t>数年後の大量退職</a:t>
          </a:r>
          <a:r>
            <a:rPr lang="ja-JP" altLang="en-US" sz="900" b="0" i="0" baseline="0">
              <a:solidFill>
                <a:schemeClr val="dk1"/>
              </a:solidFill>
              <a:effectLst/>
              <a:latin typeface="+mn-lt"/>
              <a:ea typeface="+mn-ea"/>
              <a:cs typeface="+mn-cs"/>
            </a:rPr>
            <a:t>を控えていることや再任用等の活用で業務面でも人件費面でも若干抑えられているもののやはり若年層に比べ人件費は嵩む現実もあり今後も増加の傾向にある</a:t>
          </a:r>
          <a:r>
            <a:rPr lang="ja-JP"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業務が過多にわたる現状においては事業を取捨選択し削減しながらでなければ財政状況は悪化する一方であるが住民サービスに欠かせない部分は費用が生じるのが現状である。</a:t>
          </a:r>
          <a:endParaRPr lang="en-US" altLang="ja-JP" sz="900" b="0" i="0" baseline="0">
            <a:solidFill>
              <a:schemeClr val="dk1"/>
            </a:solidFill>
            <a:effectLst/>
            <a:latin typeface="+mn-lt"/>
            <a:ea typeface="+mn-ea"/>
            <a:cs typeface="+mn-cs"/>
          </a:endParaRPr>
        </a:p>
        <a:p>
          <a:r>
            <a:rPr lang="ja-JP" altLang="en-US" sz="900" b="0" i="0" u="none" strike="noStrike">
              <a:solidFill>
                <a:schemeClr val="dk1"/>
              </a:solidFill>
              <a:effectLst/>
              <a:latin typeface="+mn-lt"/>
              <a:ea typeface="+mn-ea"/>
              <a:cs typeface="+mn-cs"/>
            </a:rPr>
            <a:t>また、感染症対策などのリスク管理に対する費用が増加しており、</a:t>
          </a:r>
          <a:r>
            <a:rPr lang="ja-JP" altLang="ja-JP" sz="900" b="0" i="0" baseline="0">
              <a:solidFill>
                <a:schemeClr val="dk1"/>
              </a:solidFill>
              <a:effectLst/>
              <a:latin typeface="+mn-lt"/>
              <a:ea typeface="+mn-ea"/>
              <a:cs typeface="+mn-cs"/>
            </a:rPr>
            <a:t>今後</a:t>
          </a:r>
          <a:r>
            <a:rPr lang="ja-JP" altLang="en-US" sz="900" b="0" i="0" baseline="0">
              <a:solidFill>
                <a:schemeClr val="dk1"/>
              </a:solidFill>
              <a:effectLst/>
              <a:latin typeface="+mn-lt"/>
              <a:ea typeface="+mn-ea"/>
              <a:cs typeface="+mn-cs"/>
            </a:rPr>
            <a:t>補助金や交付金などが削減されることが見込まれる中でより一層の</a:t>
          </a:r>
          <a:r>
            <a:rPr lang="ja-JP" altLang="ja-JP" sz="900" b="0" i="0" baseline="0">
              <a:solidFill>
                <a:schemeClr val="dk1"/>
              </a:solidFill>
              <a:effectLst/>
              <a:latin typeface="+mn-lt"/>
              <a:ea typeface="+mn-ea"/>
              <a:cs typeface="+mn-cs"/>
            </a:rPr>
            <a:t>経費の節減に努め物件費の引き下げに努めていく</a:t>
          </a:r>
          <a:r>
            <a:rPr lang="ja-JP" altLang="en-US" sz="900" b="0" i="0" baseline="0">
              <a:solidFill>
                <a:schemeClr val="dk1"/>
              </a:solidFill>
              <a:effectLst/>
              <a:latin typeface="+mn-lt"/>
              <a:ea typeface="+mn-ea"/>
              <a:cs typeface="+mn-cs"/>
            </a:rPr>
            <a:t>必要がある</a:t>
          </a:r>
          <a:r>
            <a:rPr lang="ja-JP" altLang="ja-JP" sz="900" b="0" i="0" baseline="0">
              <a:solidFill>
                <a:schemeClr val="dk1"/>
              </a:solidFill>
              <a:effectLst/>
              <a:latin typeface="+mn-lt"/>
              <a:ea typeface="+mn-ea"/>
              <a:cs typeface="+mn-cs"/>
            </a:rPr>
            <a:t>。</a:t>
          </a:r>
          <a:endParaRPr lang="ja-JP" altLang="ja-JP" sz="105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160432</xdr:rowOff>
    </xdr:from>
    <xdr:to>
      <xdr:col>23</xdr:col>
      <xdr:colOff>133350</xdr:colOff>
      <xdr:row>85</xdr:row>
      <xdr:rowOff>102028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562232"/>
          <a:ext cx="838200" cy="1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53181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69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114002</xdr:rowOff>
    </xdr:from>
    <xdr:to>
      <xdr:col>19</xdr:col>
      <xdr:colOff>133350</xdr:colOff>
      <xdr:row>84</xdr:row>
      <xdr:rowOff>160432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344352"/>
          <a:ext cx="889000" cy="21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21769</xdr:rowOff>
    </xdr:from>
    <xdr:to>
      <xdr:col>19</xdr:col>
      <xdr:colOff>184150</xdr:colOff>
      <xdr:row>81</xdr:row>
      <xdr:rowOff>123369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133546</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7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171193</xdr:rowOff>
    </xdr:from>
    <xdr:to>
      <xdr:col>15</xdr:col>
      <xdr:colOff>82550</xdr:colOff>
      <xdr:row>83</xdr:row>
      <xdr:rowOff>114002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30093"/>
          <a:ext cx="889000" cy="11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126067</xdr:rowOff>
    </xdr:from>
    <xdr:to>
      <xdr:col>15</xdr:col>
      <xdr:colOff>133350</xdr:colOff>
      <xdr:row>81</xdr:row>
      <xdr:rowOff>56217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66394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1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145624</xdr:rowOff>
    </xdr:from>
    <xdr:to>
      <xdr:col>11</xdr:col>
      <xdr:colOff>31750</xdr:colOff>
      <xdr:row>82</xdr:row>
      <xdr:rowOff>171193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04524"/>
          <a:ext cx="889000" cy="2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125233</xdr:rowOff>
    </xdr:from>
    <xdr:to>
      <xdr:col>11</xdr:col>
      <xdr:colOff>82550</xdr:colOff>
      <xdr:row>81</xdr:row>
      <xdr:rowOff>55383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65560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107375</xdr:rowOff>
    </xdr:from>
    <xdr:to>
      <xdr:col>7</xdr:col>
      <xdr:colOff>31750</xdr:colOff>
      <xdr:row>81</xdr:row>
      <xdr:rowOff>37525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47702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51228</xdr:rowOff>
    </xdr:from>
    <xdr:to>
      <xdr:col>23</xdr:col>
      <xdr:colOff>184150</xdr:colOff>
      <xdr:row>85</xdr:row>
      <xdr:rowOff>152828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6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23305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59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109632</xdr:rowOff>
    </xdr:from>
    <xdr:to>
      <xdr:col>19</xdr:col>
      <xdr:colOff>184150</xdr:colOff>
      <xdr:row>85</xdr:row>
      <xdr:rowOff>39782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51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24559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597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63202</xdr:rowOff>
    </xdr:from>
    <xdr:to>
      <xdr:col>15</xdr:col>
      <xdr:colOff>133350</xdr:colOff>
      <xdr:row>83</xdr:row>
      <xdr:rowOff>164802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149579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37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120393</xdr:rowOff>
    </xdr:from>
    <xdr:to>
      <xdr:col>11</xdr:col>
      <xdr:colOff>82550</xdr:colOff>
      <xdr:row>83</xdr:row>
      <xdr:rowOff>50543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35320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26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94824</xdr:rowOff>
    </xdr:from>
    <xdr:to>
      <xdr:col>7</xdr:col>
      <xdr:colOff>31750</xdr:colOff>
      <xdr:row>83</xdr:row>
      <xdr:rowOff>24974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5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9751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24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ラスパイレス指数（国との比較）は、全国市町村平均並びに類似団体平均を下回っている。今後も職員人件費の適正化に努める。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63923</xdr:rowOff>
    </xdr:from>
    <xdr:to>
      <xdr:col>81</xdr:col>
      <xdr:colOff>44450</xdr:colOff>
      <xdr:row>85</xdr:row>
      <xdr:rowOff>63923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6371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65634</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154939</xdr:rowOff>
    </xdr:from>
    <xdr:to>
      <xdr:col>77</xdr:col>
      <xdr:colOff>44450</xdr:colOff>
      <xdr:row>85</xdr:row>
      <xdr:rowOff>63923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55673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138854</xdr:rowOff>
    </xdr:from>
    <xdr:to>
      <xdr:col>72</xdr:col>
      <xdr:colOff>203200</xdr:colOff>
      <xdr:row>84</xdr:row>
      <xdr:rowOff>154939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54065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138854</xdr:rowOff>
    </xdr:from>
    <xdr:to>
      <xdr:col>68</xdr:col>
      <xdr:colOff>152400</xdr:colOff>
      <xdr:row>84</xdr:row>
      <xdr:rowOff>171027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5406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13123</xdr:rowOff>
    </xdr:from>
    <xdr:to>
      <xdr:col>81</xdr:col>
      <xdr:colOff>95250</xdr:colOff>
      <xdr:row>85</xdr:row>
      <xdr:rowOff>114723</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29650</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43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13123</xdr:rowOff>
    </xdr:from>
    <xdr:to>
      <xdr:col>77</xdr:col>
      <xdr:colOff>95250</xdr:colOff>
      <xdr:row>85</xdr:row>
      <xdr:rowOff>114723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124900</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35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104139</xdr:rowOff>
    </xdr:from>
    <xdr:to>
      <xdr:col>73</xdr:col>
      <xdr:colOff>44450</xdr:colOff>
      <xdr:row>85</xdr:row>
      <xdr:rowOff>34289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44466</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88054</xdr:rowOff>
    </xdr:from>
    <xdr:to>
      <xdr:col>68</xdr:col>
      <xdr:colOff>203200</xdr:colOff>
      <xdr:row>85</xdr:row>
      <xdr:rowOff>18204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28381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120227</xdr:rowOff>
    </xdr:from>
    <xdr:to>
      <xdr:col>64</xdr:col>
      <xdr:colOff>152400</xdr:colOff>
      <xdr:row>85</xdr:row>
      <xdr:rowOff>50377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60554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b="0" i="0" baseline="0">
              <a:solidFill>
                <a:schemeClr val="dk1"/>
              </a:solidFill>
              <a:effectLst/>
              <a:latin typeface="+mn-lt"/>
              <a:ea typeface="+mn-ea"/>
              <a:cs typeface="+mn-cs"/>
            </a:rPr>
            <a:t>人口</a:t>
          </a:r>
          <a:r>
            <a:rPr lang="en-US" altLang="ja-JP" sz="1050" b="0" i="0" baseline="0">
              <a:solidFill>
                <a:schemeClr val="dk1"/>
              </a:solidFill>
              <a:effectLst/>
              <a:latin typeface="+mn-lt"/>
              <a:ea typeface="+mn-ea"/>
              <a:cs typeface="+mn-cs"/>
            </a:rPr>
            <a:t>1,000</a:t>
          </a:r>
          <a:r>
            <a:rPr lang="ja-JP" altLang="ja-JP" sz="1050" b="0" i="0" baseline="0">
              <a:solidFill>
                <a:schemeClr val="dk1"/>
              </a:solidFill>
              <a:effectLst/>
              <a:latin typeface="+mn-lt"/>
              <a:ea typeface="+mn-ea"/>
              <a:cs typeface="+mn-cs"/>
            </a:rPr>
            <a:t>人当たり職員数は、類似団体平均を上回っている。西粟倉村では「百年の森林づくり事業」を主体として、環境モデル都市・バイオマス産業都市・</a:t>
          </a:r>
          <a:r>
            <a:rPr lang="en-US" altLang="ja-JP" sz="1050" b="0" i="0" baseline="0">
              <a:solidFill>
                <a:schemeClr val="dk1"/>
              </a:solidFill>
              <a:effectLst/>
              <a:latin typeface="+mn-lt"/>
              <a:ea typeface="+mn-ea"/>
              <a:cs typeface="+mn-cs"/>
            </a:rPr>
            <a:t>SDGs</a:t>
          </a:r>
          <a:r>
            <a:rPr lang="ja-JP" altLang="ja-JP" sz="1050" b="0" i="0" baseline="0">
              <a:solidFill>
                <a:schemeClr val="dk1"/>
              </a:solidFill>
              <a:effectLst/>
              <a:latin typeface="+mn-lt"/>
              <a:ea typeface="+mn-ea"/>
              <a:cs typeface="+mn-cs"/>
            </a:rPr>
            <a:t>未来都市の指定を受けて、地域経済を活性化すべく事業を実施している。年々職員に求められる能力は多岐にわたりまた水準が向上しており、一人一人が様々なサービスの提供に資する状況である。そのため、すべてのサービスに職員の手が行き届いているかというとそうではないのが現状である。サービスの質を落とさないためには一部の事業およびサービスのスクラップをご理解いただくか、職員を増加させる</a:t>
          </a:r>
          <a:r>
            <a:rPr lang="ja-JP" altLang="en-US" sz="1050" b="0" i="0" baseline="0">
              <a:solidFill>
                <a:schemeClr val="dk1"/>
              </a:solidFill>
              <a:effectLst/>
              <a:latin typeface="+mn-lt"/>
              <a:ea typeface="+mn-ea"/>
              <a:cs typeface="+mn-cs"/>
            </a:rPr>
            <a:t>他</a:t>
          </a:r>
          <a:r>
            <a:rPr lang="ja-JP" altLang="ja-JP" sz="1050" b="0" i="0" baseline="0">
              <a:solidFill>
                <a:schemeClr val="dk1"/>
              </a:solidFill>
              <a:effectLst/>
              <a:latin typeface="+mn-lt"/>
              <a:ea typeface="+mn-ea"/>
              <a:cs typeface="+mn-cs"/>
            </a:rPr>
            <a:t>ない。最低でも現状を維持し続けるすべきと考える。</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42365</xdr:rowOff>
    </xdr:from>
    <xdr:to>
      <xdr:col>81</xdr:col>
      <xdr:colOff>44450</xdr:colOff>
      <xdr:row>61</xdr:row>
      <xdr:rowOff>51212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500815"/>
          <a:ext cx="8382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56680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7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42365</xdr:rowOff>
    </xdr:from>
    <xdr:to>
      <xdr:col>77</xdr:col>
      <xdr:colOff>44450</xdr:colOff>
      <xdr:row>61</xdr:row>
      <xdr:rowOff>58451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50081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59658</xdr:rowOff>
    </xdr:from>
    <xdr:to>
      <xdr:col>77</xdr:col>
      <xdr:colOff>95250</xdr:colOff>
      <xdr:row>60</xdr:row>
      <xdr:rowOff>161258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171435</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11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56240</xdr:rowOff>
    </xdr:from>
    <xdr:to>
      <xdr:col>72</xdr:col>
      <xdr:colOff>203200</xdr:colOff>
      <xdr:row>61</xdr:row>
      <xdr:rowOff>58451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514690"/>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46990</xdr:rowOff>
    </xdr:from>
    <xdr:to>
      <xdr:col>73</xdr:col>
      <xdr:colOff>44450</xdr:colOff>
      <xdr:row>60</xdr:row>
      <xdr:rowOff>148590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56240</xdr:rowOff>
    </xdr:from>
    <xdr:to>
      <xdr:col>68</xdr:col>
      <xdr:colOff>152400</xdr:colOff>
      <xdr:row>61</xdr:row>
      <xdr:rowOff>59658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514690"/>
          <a:ext cx="8890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40556</xdr:rowOff>
    </xdr:from>
    <xdr:to>
      <xdr:col>68</xdr:col>
      <xdr:colOff>203200</xdr:colOff>
      <xdr:row>60</xdr:row>
      <xdr:rowOff>142156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152333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32512</xdr:rowOff>
    </xdr:from>
    <xdr:to>
      <xdr:col>64</xdr:col>
      <xdr:colOff>152400</xdr:colOff>
      <xdr:row>60</xdr:row>
      <xdr:rowOff>134112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144289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412</xdr:rowOff>
    </xdr:from>
    <xdr:to>
      <xdr:col>81</xdr:col>
      <xdr:colOff>95250</xdr:colOff>
      <xdr:row>61</xdr:row>
      <xdr:rowOff>102012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4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143939</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43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163015</xdr:rowOff>
    </xdr:from>
    <xdr:to>
      <xdr:col>77</xdr:col>
      <xdr:colOff>95250</xdr:colOff>
      <xdr:row>61</xdr:row>
      <xdr:rowOff>93165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45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77942</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536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7651</xdr:rowOff>
    </xdr:from>
    <xdr:to>
      <xdr:col>73</xdr:col>
      <xdr:colOff>44450</xdr:colOff>
      <xdr:row>61</xdr:row>
      <xdr:rowOff>109251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46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94028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55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5440</xdr:rowOff>
    </xdr:from>
    <xdr:to>
      <xdr:col>68</xdr:col>
      <xdr:colOff>203200</xdr:colOff>
      <xdr:row>61</xdr:row>
      <xdr:rowOff>107040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46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91817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55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8858</xdr:rowOff>
    </xdr:from>
    <xdr:to>
      <xdr:col>64</xdr:col>
      <xdr:colOff>152400</xdr:colOff>
      <xdr:row>61</xdr:row>
      <xdr:rowOff>110458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4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95235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55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年度からの基幹施設建設に向け、これまで起債の借入の抑制や繰上償還を行うなど地方債残高を減らし準備をしてきた。当該事業の過渡期を迎え</a:t>
          </a:r>
          <a:r>
            <a:rPr lang="ja-JP" altLang="ja-JP" sz="1100">
              <a:solidFill>
                <a:schemeClr val="dk1"/>
              </a:solidFill>
              <a:effectLst/>
              <a:latin typeface="+mn-lt"/>
              <a:ea typeface="+mn-ea"/>
              <a:cs typeface="+mn-cs"/>
            </a:rPr>
            <a:t>一時的に借入額、年間返済額が上昇し、実質公債費比率も増加し始めた。積立を行ってきた公共施設等整備基金および減債基金を活用するなど</a:t>
          </a:r>
          <a:r>
            <a:rPr lang="ja-JP" altLang="ja-JP" sz="1100" b="0" i="0" baseline="0">
              <a:solidFill>
                <a:schemeClr val="dk1"/>
              </a:solidFill>
              <a:effectLst/>
              <a:latin typeface="+mn-lt"/>
              <a:ea typeface="+mn-ea"/>
              <a:cs typeface="+mn-cs"/>
            </a:rPr>
            <a:t>計画的な</a:t>
          </a:r>
          <a:r>
            <a:rPr lang="ja-JP" altLang="en-US" sz="1100" b="0" i="0" baseline="0">
              <a:solidFill>
                <a:schemeClr val="dk1"/>
              </a:solidFill>
              <a:effectLst/>
              <a:latin typeface="+mn-lt"/>
              <a:ea typeface="+mn-ea"/>
              <a:cs typeface="+mn-cs"/>
            </a:rPr>
            <a:t>運用を行っているものの令和</a:t>
          </a:r>
          <a:r>
            <a:rPr lang="en-US" altLang="ja-JP" sz="1100" b="0" i="0" baseline="0">
              <a:solidFill>
                <a:schemeClr val="dk1"/>
              </a:solidFill>
              <a:effectLst/>
              <a:latin typeface="+mn-lt"/>
              <a:ea typeface="+mn-ea"/>
              <a:cs typeface="+mn-cs"/>
            </a:rPr>
            <a:t>5</a:t>
          </a:r>
          <a:r>
            <a:rPr lang="ja-JP" altLang="en-US" sz="1100" b="0" i="0" baseline="0">
              <a:solidFill>
                <a:schemeClr val="dk1"/>
              </a:solidFill>
              <a:effectLst/>
              <a:latin typeface="+mn-lt"/>
              <a:ea typeface="+mn-ea"/>
              <a:cs typeface="+mn-cs"/>
            </a:rPr>
            <a:t>年度までは基幹施設建設による公債費率の増は想定できるうえに脱炭素関連の建設費等から令和</a:t>
          </a:r>
          <a:r>
            <a:rPr lang="en-US" altLang="ja-JP" sz="1100" b="0" i="0" baseline="0">
              <a:solidFill>
                <a:schemeClr val="dk1"/>
              </a:solidFill>
              <a:effectLst/>
              <a:latin typeface="+mn-lt"/>
              <a:ea typeface="+mn-ea"/>
              <a:cs typeface="+mn-cs"/>
            </a:rPr>
            <a:t>6</a:t>
          </a:r>
          <a:r>
            <a:rPr lang="ja-JP" altLang="en-US" sz="1100" b="0" i="0" baseline="0">
              <a:solidFill>
                <a:schemeClr val="dk1"/>
              </a:solidFill>
              <a:effectLst/>
              <a:latin typeface="+mn-lt"/>
              <a:ea typeface="+mn-ea"/>
              <a:cs typeface="+mn-cs"/>
            </a:rPr>
            <a:t>年度までは増加の傾向にあるが、以降は起債借入額を調整し計画的な財政運営に徹することで増加は抑えられるものであると考える。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170180</xdr:rowOff>
    </xdr:from>
    <xdr:to>
      <xdr:col>81</xdr:col>
      <xdr:colOff>44450</xdr:colOff>
      <xdr:row>43</xdr:row>
      <xdr:rowOff>63077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737108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89746</xdr:rowOff>
    </xdr:from>
    <xdr:to>
      <xdr:col>77</xdr:col>
      <xdr:colOff>44450</xdr:colOff>
      <xdr:row>42</xdr:row>
      <xdr:rowOff>170180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72906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42</xdr:row>
      <xdr:rowOff>89746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72665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65617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72021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12277</xdr:rowOff>
    </xdr:from>
    <xdr:to>
      <xdr:col>81</xdr:col>
      <xdr:colOff>95250</xdr:colOff>
      <xdr:row>43</xdr:row>
      <xdr:rowOff>113877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155804</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3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38946</xdr:rowOff>
    </xdr:from>
    <xdr:to>
      <xdr:col>73</xdr:col>
      <xdr:colOff>44450</xdr:colOff>
      <xdr:row>42</xdr:row>
      <xdr:rowOff>140546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14817</xdr:rowOff>
    </xdr:from>
    <xdr:to>
      <xdr:col>68</xdr:col>
      <xdr:colOff>203200</xdr:colOff>
      <xdr:row>42</xdr:row>
      <xdr:rowOff>116417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b="0" i="0" baseline="0">
              <a:solidFill>
                <a:schemeClr val="dk1"/>
              </a:solidFill>
              <a:effectLst/>
              <a:latin typeface="+mn-lt"/>
              <a:ea typeface="+mn-ea"/>
              <a:cs typeface="+mn-cs"/>
            </a:rPr>
            <a:t>平成</a:t>
          </a:r>
          <a:r>
            <a:rPr lang="en-US" altLang="ja-JP" sz="900" b="0" i="0" baseline="0">
              <a:solidFill>
                <a:schemeClr val="dk1"/>
              </a:solidFill>
              <a:effectLst/>
              <a:latin typeface="+mn-lt"/>
              <a:ea typeface="+mn-ea"/>
              <a:cs typeface="+mn-cs"/>
            </a:rPr>
            <a:t>30</a:t>
          </a:r>
          <a:r>
            <a:rPr lang="ja-JP" altLang="ja-JP" sz="900" b="0" i="0" baseline="0">
              <a:solidFill>
                <a:schemeClr val="dk1"/>
              </a:solidFill>
              <a:effectLst/>
              <a:latin typeface="+mn-lt"/>
              <a:ea typeface="+mn-ea"/>
              <a:cs typeface="+mn-cs"/>
            </a:rPr>
            <a:t>年度までは将来負担額に対して充当可能財源等が大きく将来負担比率は負数となっていたが、</a:t>
          </a:r>
          <a:r>
            <a:rPr lang="ja-JP" altLang="en-US" sz="900" b="0" i="0" baseline="0">
              <a:solidFill>
                <a:schemeClr val="dk1"/>
              </a:solidFill>
              <a:effectLst/>
              <a:latin typeface="+mn-lt"/>
              <a:ea typeface="+mn-ea"/>
              <a:cs typeface="+mn-cs"/>
            </a:rPr>
            <a:t>平成</a:t>
          </a:r>
          <a:r>
            <a:rPr lang="en-US" altLang="ja-JP" sz="900" b="0" i="0" baseline="0">
              <a:solidFill>
                <a:schemeClr val="dk1"/>
              </a:solidFill>
              <a:effectLst/>
              <a:latin typeface="+mn-lt"/>
              <a:ea typeface="+mn-ea"/>
              <a:cs typeface="+mn-cs"/>
            </a:rPr>
            <a:t>29</a:t>
          </a:r>
          <a:r>
            <a:rPr lang="ja-JP" altLang="en-US" sz="900" b="0" i="0" baseline="0">
              <a:solidFill>
                <a:schemeClr val="dk1"/>
              </a:solidFill>
              <a:effectLst/>
              <a:latin typeface="+mn-lt"/>
              <a:ea typeface="+mn-ea"/>
              <a:cs typeface="+mn-cs"/>
            </a:rPr>
            <a:t>年度より行っている基幹施設整備により</a:t>
          </a:r>
          <a:r>
            <a:rPr lang="ja-JP" altLang="ja-JP" sz="900" b="0" i="0" baseline="0">
              <a:solidFill>
                <a:schemeClr val="dk1"/>
              </a:solidFill>
              <a:effectLst/>
              <a:latin typeface="+mn-lt"/>
              <a:ea typeface="+mn-ea"/>
              <a:cs typeface="+mn-cs"/>
            </a:rPr>
            <a:t>平成</a:t>
          </a:r>
          <a:r>
            <a:rPr lang="en-US" altLang="ja-JP" sz="900" b="0" i="0" baseline="0">
              <a:solidFill>
                <a:schemeClr val="dk1"/>
              </a:solidFill>
              <a:effectLst/>
              <a:latin typeface="+mn-lt"/>
              <a:ea typeface="+mn-ea"/>
              <a:cs typeface="+mn-cs"/>
            </a:rPr>
            <a:t>30</a:t>
          </a:r>
          <a:r>
            <a:rPr lang="ja-JP" altLang="ja-JP" sz="900" b="0" i="0" baseline="0">
              <a:solidFill>
                <a:schemeClr val="dk1"/>
              </a:solidFill>
              <a:effectLst/>
              <a:latin typeface="+mn-lt"/>
              <a:ea typeface="+mn-ea"/>
              <a:cs typeface="+mn-cs"/>
            </a:rPr>
            <a:t>年度に基幹施設整備にかかる地方債の借入れを行ったことにより</a:t>
          </a:r>
          <a:r>
            <a:rPr lang="ja-JP" altLang="en-US" sz="900" b="0" i="0" baseline="0">
              <a:solidFill>
                <a:schemeClr val="dk1"/>
              </a:solidFill>
              <a:effectLst/>
              <a:latin typeface="+mn-lt"/>
              <a:ea typeface="+mn-ea"/>
              <a:cs typeface="+mn-cs"/>
            </a:rPr>
            <a:t>地方債残高が大幅に増加しており</a:t>
          </a:r>
          <a:r>
            <a:rPr lang="ja-JP" altLang="ja-JP" sz="900" b="0" i="0" baseline="0">
              <a:solidFill>
                <a:schemeClr val="dk1"/>
              </a:solidFill>
              <a:effectLst/>
              <a:latin typeface="+mn-lt"/>
              <a:ea typeface="+mn-ea"/>
              <a:cs typeface="+mn-cs"/>
            </a:rPr>
            <a:t>令和元年からは</a:t>
          </a:r>
          <a:r>
            <a:rPr lang="ja-JP" altLang="en-US" sz="900" b="0" i="0" baseline="0">
              <a:solidFill>
                <a:schemeClr val="dk1"/>
              </a:solidFill>
              <a:effectLst/>
              <a:latin typeface="+mn-lt"/>
              <a:ea typeface="+mn-ea"/>
              <a:cs typeface="+mn-cs"/>
            </a:rPr>
            <a:t>正</a:t>
          </a:r>
          <a:r>
            <a:rPr lang="ja-JP" altLang="ja-JP" sz="900" b="0" i="0" baseline="0">
              <a:solidFill>
                <a:schemeClr val="dk1"/>
              </a:solidFill>
              <a:effectLst/>
              <a:latin typeface="+mn-lt"/>
              <a:ea typeface="+mn-ea"/>
              <a:cs typeface="+mn-cs"/>
            </a:rPr>
            <a:t>数に転じた。</a:t>
          </a:r>
          <a:endParaRPr lang="ja-JP" altLang="ja-JP" sz="900">
            <a:effectLst/>
          </a:endParaRPr>
        </a:p>
        <a:p>
          <a:r>
            <a:rPr kumimoji="1" lang="ja-JP" altLang="ja-JP" sz="900" b="0" i="0" baseline="0">
              <a:solidFill>
                <a:schemeClr val="dk1"/>
              </a:solidFill>
              <a:effectLst/>
              <a:latin typeface="+mn-lt"/>
              <a:ea typeface="+mn-ea"/>
              <a:cs typeface="+mn-cs"/>
            </a:rPr>
            <a:t>令和元年から令和</a:t>
          </a:r>
          <a:r>
            <a:rPr kumimoji="1" lang="en-US" altLang="ja-JP" sz="900" b="0" i="0" baseline="0">
              <a:solidFill>
                <a:schemeClr val="dk1"/>
              </a:solidFill>
              <a:effectLst/>
              <a:latin typeface="+mn-lt"/>
              <a:ea typeface="+mn-ea"/>
              <a:cs typeface="+mn-cs"/>
            </a:rPr>
            <a:t>2</a:t>
          </a:r>
          <a:r>
            <a:rPr kumimoji="1" lang="ja-JP" altLang="ja-JP" sz="900" b="0" i="0" baseline="0">
              <a:solidFill>
                <a:schemeClr val="dk1"/>
              </a:solidFill>
              <a:effectLst/>
              <a:latin typeface="+mn-lt"/>
              <a:ea typeface="+mn-ea"/>
              <a:cs typeface="+mn-cs"/>
            </a:rPr>
            <a:t>年に比率が下がった要因としては普通交付税のうち地域社会再生事業費が新たに算定されるようになったことに加え上記地方債の償還費が増加したことから将来負担が大きく減少した</a:t>
          </a:r>
          <a:r>
            <a:rPr kumimoji="1" lang="ja-JP" altLang="en-US" sz="900" b="0" i="0" baseline="0">
              <a:solidFill>
                <a:schemeClr val="dk1"/>
              </a:solidFill>
              <a:effectLst/>
              <a:latin typeface="+mn-lt"/>
              <a:ea typeface="+mn-ea"/>
              <a:cs typeface="+mn-cs"/>
            </a:rPr>
            <a:t>。しかしながら、令和</a:t>
          </a:r>
          <a:r>
            <a:rPr kumimoji="1" lang="en-US" altLang="ja-JP" sz="900" b="0" i="0" baseline="0">
              <a:solidFill>
                <a:schemeClr val="dk1"/>
              </a:solidFill>
              <a:effectLst/>
              <a:latin typeface="+mn-lt"/>
              <a:ea typeface="+mn-ea"/>
              <a:cs typeface="+mn-cs"/>
            </a:rPr>
            <a:t>2</a:t>
          </a:r>
          <a:r>
            <a:rPr kumimoji="1" lang="ja-JP" altLang="en-US" sz="900" b="0" i="0" baseline="0">
              <a:solidFill>
                <a:schemeClr val="dk1"/>
              </a:solidFill>
              <a:effectLst/>
              <a:latin typeface="+mn-lt"/>
              <a:ea typeface="+mn-ea"/>
              <a:cs typeface="+mn-cs"/>
            </a:rPr>
            <a:t>年度から令和</a:t>
          </a:r>
          <a:r>
            <a:rPr kumimoji="1" lang="en-US" altLang="ja-JP" sz="900" b="0" i="0" baseline="0">
              <a:solidFill>
                <a:schemeClr val="dk1"/>
              </a:solidFill>
              <a:effectLst/>
              <a:latin typeface="+mn-lt"/>
              <a:ea typeface="+mn-ea"/>
              <a:cs typeface="+mn-cs"/>
            </a:rPr>
            <a:t>3</a:t>
          </a:r>
          <a:r>
            <a:rPr kumimoji="1" lang="ja-JP" altLang="en-US" sz="900" b="0" i="0" baseline="0">
              <a:solidFill>
                <a:schemeClr val="dk1"/>
              </a:solidFill>
              <a:effectLst/>
              <a:latin typeface="+mn-lt"/>
              <a:ea typeface="+mn-ea"/>
              <a:cs typeface="+mn-cs"/>
            </a:rPr>
            <a:t>年度にかけては基幹施設の建設改良による基金の減、またその償還にかかる基金の減、借入による地方債現在高の増により将来負担率は大きく増加した。</a:t>
          </a:r>
          <a:endParaRPr lang="ja-JP" altLang="ja-JP" sz="9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12065</xdr:rowOff>
    </xdr:from>
    <xdr:to>
      <xdr:col>81</xdr:col>
      <xdr:colOff>44450</xdr:colOff>
      <xdr:row>16</xdr:row>
      <xdr:rowOff>162348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179800" y="2583815"/>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12065</xdr:rowOff>
    </xdr:from>
    <xdr:to>
      <xdr:col>77</xdr:col>
      <xdr:colOff>44450</xdr:colOff>
      <xdr:row>16</xdr:row>
      <xdr:rowOff>17568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2583815"/>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111548</xdr:rowOff>
    </xdr:from>
    <xdr:to>
      <xdr:col>81</xdr:col>
      <xdr:colOff>95250</xdr:colOff>
      <xdr:row>17</xdr:row>
      <xdr:rowOff>41698</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967200" y="285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83625</xdr:rowOff>
    </xdr:from>
    <xdr:ext cx="762000" cy="259045"/>
    <xdr:sp macro="" textlink="">
      <xdr:nvSpPr>
        <xdr:cNvPr id="457" name="将来負担の状況該当値テキスト">
          <a:extLst>
            <a:ext uri="{FF2B5EF4-FFF2-40B4-BE49-F238E27FC236}">
              <a16:creationId xmlns:a16="http://schemas.microsoft.com/office/drawing/2014/main" id="{00000000-0008-0000-0300-0000C9010000}"/>
            </a:ext>
          </a:extLst>
        </xdr:cNvPr>
        <xdr:cNvSpPr txBox="1"/>
      </xdr:nvSpPr>
      <xdr:spPr>
        <a:xfrm>
          <a:off x="17106900" y="282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132715</xdr:rowOff>
    </xdr:from>
    <xdr:to>
      <xdr:col>77</xdr:col>
      <xdr:colOff>95250</xdr:colOff>
      <xdr:row>15</xdr:row>
      <xdr:rowOff>62865</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47642</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61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138218</xdr:rowOff>
    </xdr:from>
    <xdr:to>
      <xdr:col>73</xdr:col>
      <xdr:colOff>44450</xdr:colOff>
      <xdr:row>16</xdr:row>
      <xdr:rowOff>68368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27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53145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79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1,395
1,389
57.97
4,101,938
3,911,276
174,487
1,493,008
4,506,629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b="0" i="0" baseline="0">
              <a:solidFill>
                <a:schemeClr val="dk1"/>
              </a:solidFill>
              <a:effectLst/>
              <a:latin typeface="+mn-lt"/>
              <a:ea typeface="+mn-ea"/>
              <a:cs typeface="+mn-cs"/>
            </a:rPr>
            <a:t>小規模自治体ではどうしても人件費の割合が高くなりがちであり、類似団体との比較では、全国平均から</a:t>
          </a:r>
          <a:r>
            <a:rPr lang="ja-JP" altLang="en-US" sz="1050" b="0" i="0" baseline="0">
              <a:solidFill>
                <a:schemeClr val="dk1"/>
              </a:solidFill>
              <a:effectLst/>
              <a:latin typeface="+mn-lt"/>
              <a:ea typeface="+mn-ea"/>
              <a:cs typeface="+mn-cs"/>
            </a:rPr>
            <a:t>比べ割合は高い傾向にある。</a:t>
          </a:r>
          <a:endParaRPr lang="en-US" altLang="ja-JP" sz="1050" b="0" i="0" baseline="0">
            <a:solidFill>
              <a:schemeClr val="dk1"/>
            </a:solidFill>
            <a:effectLst/>
            <a:latin typeface="+mn-lt"/>
            <a:ea typeface="+mn-ea"/>
            <a:cs typeface="+mn-cs"/>
          </a:endParaRPr>
        </a:p>
        <a:p>
          <a:r>
            <a:rPr lang="ja-JP" altLang="ja-JP" sz="1050" b="0" i="0" baseline="0">
              <a:solidFill>
                <a:schemeClr val="dk1"/>
              </a:solidFill>
              <a:effectLst/>
              <a:latin typeface="+mn-lt"/>
              <a:ea typeface="+mn-ea"/>
              <a:cs typeface="+mn-cs"/>
            </a:rPr>
            <a:t>今後</a:t>
          </a:r>
          <a:r>
            <a:rPr lang="ja-JP" altLang="en-US" sz="1050" b="0" i="0" baseline="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定年による退職の予定はあり人件費の水準は下がる傾向にあるが</a:t>
          </a:r>
          <a:r>
            <a:rPr lang="ja-JP" altLang="en-US" sz="1050" b="0" i="0" baseline="0">
              <a:solidFill>
                <a:schemeClr val="dk1"/>
              </a:solidFill>
              <a:effectLst/>
              <a:latin typeface="+mn-lt"/>
              <a:ea typeface="+mn-ea"/>
              <a:cs typeface="+mn-cs"/>
            </a:rPr>
            <a:t>人員不足という現状から再任用の活用も考えられる。事務的には改善が見込まれるものの人件費的には若年層に比べ嵩むためより効果的な活用が求められる。今後も</a:t>
          </a:r>
          <a:r>
            <a:rPr lang="ja-JP" altLang="ja-JP" sz="1050" b="0" i="0" baseline="0">
              <a:solidFill>
                <a:schemeClr val="dk1"/>
              </a:solidFill>
              <a:effectLst/>
              <a:latin typeface="+mn-lt"/>
              <a:ea typeface="+mn-ea"/>
              <a:cs typeface="+mn-cs"/>
            </a:rPr>
            <a:t>新規事業の増加が見込まれるため財政運営適正化計画と照らし合わせながら</a:t>
          </a:r>
          <a:r>
            <a:rPr lang="ja-JP" altLang="en-US" sz="1050" b="0" i="0" baseline="0">
              <a:solidFill>
                <a:schemeClr val="dk1"/>
              </a:solidFill>
              <a:effectLst/>
              <a:latin typeface="+mn-lt"/>
              <a:ea typeface="+mn-ea"/>
              <a:cs typeface="+mn-cs"/>
            </a:rPr>
            <a:t>事業調整または</a:t>
          </a:r>
          <a:r>
            <a:rPr lang="ja-JP" altLang="ja-JP" sz="1050" b="0" i="0" baseline="0">
              <a:solidFill>
                <a:schemeClr val="dk1"/>
              </a:solidFill>
              <a:effectLst/>
              <a:latin typeface="+mn-lt"/>
              <a:ea typeface="+mn-ea"/>
              <a:cs typeface="+mn-cs"/>
            </a:rPr>
            <a:t>人員確保に努めたい。</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148772</xdr:rowOff>
    </xdr:from>
    <xdr:to>
      <xdr:col>24</xdr:col>
      <xdr:colOff>25400</xdr:colOff>
      <xdr:row>39</xdr:row>
      <xdr:rowOff>140607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663872"/>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90005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6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148772</xdr:rowOff>
    </xdr:from>
    <xdr:to>
      <xdr:col>19</xdr:col>
      <xdr:colOff>187325</xdr:colOff>
      <xdr:row>40</xdr:row>
      <xdr:rowOff>45357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663872"/>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151493</xdr:rowOff>
    </xdr:from>
    <xdr:to>
      <xdr:col>15</xdr:col>
      <xdr:colOff>98425</xdr:colOff>
      <xdr:row>40</xdr:row>
      <xdr:rowOff>45357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838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151493</xdr:rowOff>
    </xdr:from>
    <xdr:to>
      <xdr:col>11</xdr:col>
      <xdr:colOff>9525</xdr:colOff>
      <xdr:row>40</xdr:row>
      <xdr:rowOff>1815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838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138793</xdr:rowOff>
    </xdr:from>
    <xdr:to>
      <xdr:col>11</xdr:col>
      <xdr:colOff>60325</xdr:colOff>
      <xdr:row>38</xdr:row>
      <xdr:rowOff>68943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79120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106136</xdr:rowOff>
    </xdr:from>
    <xdr:to>
      <xdr:col>6</xdr:col>
      <xdr:colOff>171450</xdr:colOff>
      <xdr:row>38</xdr:row>
      <xdr:rowOff>36286</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46463</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89807</xdr:rowOff>
    </xdr:from>
    <xdr:to>
      <xdr:col>24</xdr:col>
      <xdr:colOff>76200</xdr:colOff>
      <xdr:row>40</xdr:row>
      <xdr:rowOff>19957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61884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74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97972</xdr:rowOff>
    </xdr:from>
    <xdr:to>
      <xdr:col>20</xdr:col>
      <xdr:colOff>38100</xdr:colOff>
      <xdr:row>39</xdr:row>
      <xdr:rowOff>28122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12899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699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166007</xdr:rowOff>
    </xdr:from>
    <xdr:to>
      <xdr:col>15</xdr:col>
      <xdr:colOff>149225</xdr:colOff>
      <xdr:row>40</xdr:row>
      <xdr:rowOff>96157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80934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100693</xdr:rowOff>
    </xdr:from>
    <xdr:to>
      <xdr:col>11</xdr:col>
      <xdr:colOff>60325</xdr:colOff>
      <xdr:row>40</xdr:row>
      <xdr:rowOff>30843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15620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122465</xdr:rowOff>
    </xdr:from>
    <xdr:to>
      <xdr:col>6</xdr:col>
      <xdr:colOff>171450</xdr:colOff>
      <xdr:row>40</xdr:row>
      <xdr:rowOff>52615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37392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800" b="0" i="0" baseline="0">
              <a:solidFill>
                <a:schemeClr val="dk1"/>
              </a:solidFill>
              <a:effectLst/>
              <a:latin typeface="+mn-lt"/>
              <a:ea typeface="+mn-ea"/>
              <a:cs typeface="+mn-cs"/>
            </a:rPr>
            <a:t>平成</a:t>
          </a:r>
          <a:r>
            <a:rPr lang="en-US" altLang="ja-JP" sz="800" b="0" i="0" baseline="0">
              <a:solidFill>
                <a:schemeClr val="dk1"/>
              </a:solidFill>
              <a:effectLst/>
              <a:latin typeface="+mn-lt"/>
              <a:ea typeface="+mn-ea"/>
              <a:cs typeface="+mn-cs"/>
            </a:rPr>
            <a:t>29</a:t>
          </a:r>
          <a:r>
            <a:rPr lang="ja-JP" altLang="ja-JP" sz="800" b="0" i="0" baseline="0">
              <a:solidFill>
                <a:schemeClr val="dk1"/>
              </a:solidFill>
              <a:effectLst/>
              <a:latin typeface="+mn-lt"/>
              <a:ea typeface="+mn-ea"/>
              <a:cs typeface="+mn-cs"/>
            </a:rPr>
            <a:t>年度以降は類似団体に近づいている。</a:t>
          </a:r>
          <a:r>
            <a:rPr lang="en-US" altLang="ja-JP" sz="800" b="0" i="0" baseline="0">
              <a:solidFill>
                <a:schemeClr val="dk1"/>
              </a:solidFill>
              <a:effectLst/>
              <a:latin typeface="+mn-lt"/>
              <a:ea typeface="+mn-ea"/>
              <a:cs typeface="+mn-cs"/>
            </a:rPr>
            <a:t>SDG</a:t>
          </a:r>
          <a:r>
            <a:rPr lang="ja-JP" altLang="en-US" sz="800" b="0" i="0" baseline="0">
              <a:solidFill>
                <a:schemeClr val="dk1"/>
              </a:solidFill>
              <a:effectLst/>
              <a:latin typeface="+mn-lt"/>
              <a:ea typeface="+mn-ea"/>
              <a:cs typeface="+mn-cs"/>
            </a:rPr>
            <a:t>ｓ関連事業や地域おこし協力隊制度を活用した事業、百年の森林構想推進事業等の農林振興事業に対する委託や観光施設の管理委託、再生可能エネルギーを活用した熱供給による公共施設管理費が事業を推進するとともに物件費として増加している。その中でもふるさと納税事業については寄附額の半分以内が経費となるため寄附が増加するとともに経費も増加する。財源が見込める事業であるが物件費としては増加することになる。今後再生可能エネルギー利用施設が増加し電気代は抑えられたり地域内で資源・人材の循環は見込めかつ環境政策としては進められるものの、一方では電気市場の状況によってはかえって維持管理費が増加することも考えられる。引き続き</a:t>
          </a:r>
          <a:r>
            <a:rPr lang="ja-JP" altLang="ja-JP" sz="800" b="0" i="0" baseline="0">
              <a:solidFill>
                <a:schemeClr val="dk1"/>
              </a:solidFill>
              <a:effectLst/>
              <a:latin typeface="+mn-lt"/>
              <a:ea typeface="+mn-ea"/>
              <a:cs typeface="+mn-cs"/>
            </a:rPr>
            <a:t>財政運営適正化計画により</a:t>
          </a:r>
          <a:r>
            <a:rPr lang="ja-JP" altLang="en-US" sz="800" b="0" i="0" baseline="0">
              <a:solidFill>
                <a:schemeClr val="dk1"/>
              </a:solidFill>
              <a:effectLst/>
              <a:latin typeface="+mn-lt"/>
              <a:ea typeface="+mn-ea"/>
              <a:cs typeface="+mn-cs"/>
            </a:rPr>
            <a:t>管理費などの経費削減やより効率的な脱炭素施策により施策の充実と</a:t>
          </a:r>
          <a:r>
            <a:rPr lang="ja-JP" altLang="ja-JP" sz="800" b="0" i="0" baseline="0">
              <a:solidFill>
                <a:schemeClr val="dk1"/>
              </a:solidFill>
              <a:effectLst/>
              <a:latin typeface="+mn-lt"/>
              <a:ea typeface="+mn-ea"/>
              <a:cs typeface="+mn-cs"/>
            </a:rPr>
            <a:t>物件費の抑制</a:t>
          </a:r>
          <a:r>
            <a:rPr lang="ja-JP" altLang="en-US" sz="800" b="0" i="0" baseline="0">
              <a:solidFill>
                <a:schemeClr val="dk1"/>
              </a:solidFill>
              <a:effectLst/>
              <a:latin typeface="+mn-lt"/>
              <a:ea typeface="+mn-ea"/>
              <a:cs typeface="+mn-cs"/>
            </a:rPr>
            <a:t>の両立を</a:t>
          </a:r>
          <a:r>
            <a:rPr lang="ja-JP" altLang="ja-JP" sz="800" b="0" i="0" baseline="0">
              <a:solidFill>
                <a:schemeClr val="dk1"/>
              </a:solidFill>
              <a:effectLst/>
              <a:latin typeface="+mn-lt"/>
              <a:ea typeface="+mn-ea"/>
              <a:cs typeface="+mn-cs"/>
            </a:rPr>
            <a:t>目指す。</a:t>
          </a:r>
          <a:endParaRPr lang="ja-JP" altLang="ja-JP" sz="10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17</xdr:row>
      <xdr:rowOff>65278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9662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65278</xdr:rowOff>
    </xdr:from>
    <xdr:to>
      <xdr:col>78</xdr:col>
      <xdr:colOff>69850</xdr:colOff>
      <xdr:row>18</xdr:row>
      <xdr:rowOff>26416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97992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26416</xdr:rowOff>
    </xdr:from>
    <xdr:to>
      <xdr:col>73</xdr:col>
      <xdr:colOff>180975</xdr:colOff>
      <xdr:row>18</xdr:row>
      <xdr:rowOff>85852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31125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44704</xdr:rowOff>
    </xdr:from>
    <xdr:to>
      <xdr:col>69</xdr:col>
      <xdr:colOff>92075</xdr:colOff>
      <xdr:row>18</xdr:row>
      <xdr:rowOff>85852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1308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14241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167403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xdr:rowOff>
    </xdr:from>
    <xdr:to>
      <xdr:col>82</xdr:col>
      <xdr:colOff>158750</xdr:colOff>
      <xdr:row>17</xdr:row>
      <xdr:rowOff>102362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144289</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14478</xdr:rowOff>
    </xdr:from>
    <xdr:to>
      <xdr:col>78</xdr:col>
      <xdr:colOff>120650</xdr:colOff>
      <xdr:row>17</xdr:row>
      <xdr:rowOff>116078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147066</xdr:rowOff>
    </xdr:from>
    <xdr:to>
      <xdr:col>74</xdr:col>
      <xdr:colOff>31750</xdr:colOff>
      <xdr:row>18</xdr:row>
      <xdr:rowOff>77216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61993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35052</xdr:rowOff>
    </xdr:from>
    <xdr:to>
      <xdr:col>69</xdr:col>
      <xdr:colOff>142875</xdr:colOff>
      <xdr:row>18</xdr:row>
      <xdr:rowOff>136652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121429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165354</xdr:rowOff>
    </xdr:from>
    <xdr:to>
      <xdr:col>65</xdr:col>
      <xdr:colOff>53975</xdr:colOff>
      <xdr:row>18</xdr:row>
      <xdr:rowOff>95504</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80281</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令和元年度には</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同等であった</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以降</a:t>
          </a:r>
          <a:r>
            <a:rPr lang="ja-JP" altLang="ja-JP" sz="1100" b="0" i="0" baseline="0">
              <a:solidFill>
                <a:schemeClr val="dk1"/>
              </a:solidFill>
              <a:effectLst/>
              <a:latin typeface="+mn-lt"/>
              <a:ea typeface="+mn-ea"/>
              <a:cs typeface="+mn-cs"/>
            </a:rPr>
            <a:t>から類似団体よりも低くなっている状態である。生活保護の扶助の抑制のため、就労支援等を行っている結果が現れている。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81280</xdr:rowOff>
    </xdr:from>
    <xdr:to>
      <xdr:col>24</xdr:col>
      <xdr:colOff>25400</xdr:colOff>
      <xdr:row>56</xdr:row>
      <xdr:rowOff>149860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824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93997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149860</xdr:rowOff>
    </xdr:from>
    <xdr:to>
      <xdr:col>19</xdr:col>
      <xdr:colOff>187325</xdr:colOff>
      <xdr:row>57</xdr:row>
      <xdr:rowOff>115570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510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115570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282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5097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161290</xdr:rowOff>
    </xdr:from>
    <xdr:to>
      <xdr:col>11</xdr:col>
      <xdr:colOff>9525</xdr:colOff>
      <xdr:row>56</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910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128287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47007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99060</xdr:rowOff>
    </xdr:from>
    <xdr:to>
      <xdr:col>20</xdr:col>
      <xdr:colOff>38100</xdr:colOff>
      <xdr:row>57</xdr:row>
      <xdr:rowOff>29210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64770</xdr:rowOff>
    </xdr:from>
    <xdr:to>
      <xdr:col>15</xdr:col>
      <xdr:colOff>149225</xdr:colOff>
      <xdr:row>57</xdr:row>
      <xdr:rowOff>166370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50817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物件費や普通建設費公債費等が支出の大部分を占め抑えようがない部分があるため、その分その他の経費については極力抑える方針としており、その結果、</a:t>
          </a:r>
          <a:r>
            <a:rPr kumimoji="1" lang="ja-JP" altLang="ja-JP" sz="1100">
              <a:solidFill>
                <a:schemeClr val="dk1"/>
              </a:solidFill>
              <a:effectLst/>
              <a:latin typeface="+mn-lt"/>
              <a:ea typeface="+mn-ea"/>
              <a:cs typeface="+mn-cs"/>
            </a:rPr>
            <a:t>類似団体に比べ抑制できている。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110998</xdr:rowOff>
    </xdr:from>
    <xdr:to>
      <xdr:col>82</xdr:col>
      <xdr:colOff>107950</xdr:colOff>
      <xdr:row>56</xdr:row>
      <xdr:rowOff>40132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54074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16273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7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40132</xdr:rowOff>
    </xdr:from>
    <xdr:to>
      <xdr:col>78</xdr:col>
      <xdr:colOff>69850</xdr:colOff>
      <xdr:row>56</xdr:row>
      <xdr:rowOff>53848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41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4843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53848</xdr:rowOff>
    </xdr:from>
    <xdr:to>
      <xdr:col>73</xdr:col>
      <xdr:colOff>180975</xdr:colOff>
      <xdr:row>57</xdr:row>
      <xdr:rowOff>56134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5504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56134</xdr:rowOff>
    </xdr:from>
    <xdr:to>
      <xdr:col>69</xdr:col>
      <xdr:colOff>92075</xdr:colOff>
      <xdr:row>57</xdr:row>
      <xdr:rowOff>60706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828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94488</xdr:rowOff>
    </xdr:from>
    <xdr:to>
      <xdr:col>69</xdr:col>
      <xdr:colOff>142875</xdr:colOff>
      <xdr:row>57</xdr:row>
      <xdr:rowOff>24638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34815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53103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60198</xdr:rowOff>
    </xdr:from>
    <xdr:to>
      <xdr:col>82</xdr:col>
      <xdr:colOff>158750</xdr:colOff>
      <xdr:row>55</xdr:row>
      <xdr:rowOff>161798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76725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3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160782</xdr:rowOff>
    </xdr:from>
    <xdr:to>
      <xdr:col>78</xdr:col>
      <xdr:colOff>120650</xdr:colOff>
      <xdr:row>56</xdr:row>
      <xdr:rowOff>90932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101109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5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xdr:rowOff>
    </xdr:from>
    <xdr:to>
      <xdr:col>74</xdr:col>
      <xdr:colOff>31750</xdr:colOff>
      <xdr:row>56</xdr:row>
      <xdr:rowOff>104648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114825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5334</xdr:rowOff>
    </xdr:from>
    <xdr:to>
      <xdr:col>69</xdr:col>
      <xdr:colOff>142875</xdr:colOff>
      <xdr:row>57</xdr:row>
      <xdr:rowOff>106934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xdr:rowOff>
    </xdr:from>
    <xdr:to>
      <xdr:col>65</xdr:col>
      <xdr:colOff>53975</xdr:colOff>
      <xdr:row>57</xdr:row>
      <xdr:rowOff>111506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96283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地方創生関連施策において補助費が増加しているものの、給付金給付事業等の義務的支出に留め、他サービスを充実させることに注力しているため</a:t>
          </a:r>
          <a:r>
            <a:rPr kumimoji="1" lang="ja-JP" altLang="ja-JP" sz="1100">
              <a:solidFill>
                <a:schemeClr val="dk1"/>
              </a:solidFill>
              <a:effectLst/>
              <a:latin typeface="+mn-lt"/>
              <a:ea typeface="+mn-ea"/>
              <a:cs typeface="+mn-cs"/>
            </a:rPr>
            <a:t>類似団体と比較し補助費の抑制を継続</a:t>
          </a:r>
          <a:r>
            <a:rPr kumimoji="1" lang="ja-JP" altLang="en-US" sz="1100">
              <a:solidFill>
                <a:schemeClr val="dk1"/>
              </a:solidFill>
              <a:effectLst/>
              <a:latin typeface="+mn-lt"/>
              <a:ea typeface="+mn-ea"/>
              <a:cs typeface="+mn-cs"/>
            </a:rPr>
            <a:t>できて</a:t>
          </a:r>
          <a:r>
            <a:rPr kumimoji="1" lang="ja-JP" altLang="ja-JP" sz="1100">
              <a:solidFill>
                <a:schemeClr val="dk1"/>
              </a:solidFill>
              <a:effectLst/>
              <a:latin typeface="+mn-lt"/>
              <a:ea typeface="+mn-ea"/>
              <a:cs typeface="+mn-cs"/>
            </a:rPr>
            <a:t>いる</a:t>
          </a:r>
          <a:r>
            <a:rPr kumimoji="1" lang="ja-JP" altLang="en-US" sz="1100">
              <a:solidFill>
                <a:schemeClr val="dk1"/>
              </a:solidFill>
              <a:effectLst/>
              <a:latin typeface="+mn-lt"/>
              <a:ea typeface="+mn-ea"/>
              <a:cs typeface="+mn-cs"/>
            </a:rPr>
            <a:t>と推測する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引き続き</a:t>
          </a:r>
          <a:r>
            <a:rPr kumimoji="1" lang="ja-JP" altLang="en-US" sz="1100">
              <a:solidFill>
                <a:schemeClr val="dk1"/>
              </a:solidFill>
              <a:effectLst/>
              <a:latin typeface="+mn-lt"/>
              <a:ea typeface="+mn-ea"/>
              <a:cs typeface="+mn-cs"/>
            </a:rPr>
            <a:t>適材適所による施策対応により</a:t>
          </a:r>
          <a:r>
            <a:rPr kumimoji="1" lang="ja-JP" altLang="ja-JP" sz="1100">
              <a:solidFill>
                <a:schemeClr val="dk1"/>
              </a:solidFill>
              <a:effectLst/>
              <a:latin typeface="+mn-lt"/>
              <a:ea typeface="+mn-ea"/>
              <a:cs typeface="+mn-cs"/>
            </a:rPr>
            <a:t>補助費等の抑制に努める。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36</xdr:row>
      <xdr:rowOff>162923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32206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123388</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95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143328</xdr:rowOff>
    </xdr:from>
    <xdr:to>
      <xdr:col>78</xdr:col>
      <xdr:colOff>69850</xdr:colOff>
      <xdr:row>36</xdr:row>
      <xdr:rowOff>162923</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3155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12519</xdr:rowOff>
    </xdr:from>
    <xdr:to>
      <xdr:col>78</xdr:col>
      <xdr:colOff>120650</xdr:colOff>
      <xdr:row>37</xdr:row>
      <xdr:rowOff>114119</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98896</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136797</xdr:rowOff>
    </xdr:from>
    <xdr:to>
      <xdr:col>73</xdr:col>
      <xdr:colOff>180975</xdr:colOff>
      <xdr:row>36</xdr:row>
      <xdr:rowOff>143328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3089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12519</xdr:rowOff>
    </xdr:from>
    <xdr:to>
      <xdr:col>74</xdr:col>
      <xdr:colOff>31750</xdr:colOff>
      <xdr:row>37</xdr:row>
      <xdr:rowOff>114119</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98896</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110672</xdr:rowOff>
    </xdr:from>
    <xdr:to>
      <xdr:col>69</xdr:col>
      <xdr:colOff>92075</xdr:colOff>
      <xdr:row>36</xdr:row>
      <xdr:rowOff>136797</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2828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170906</xdr:rowOff>
    </xdr:from>
    <xdr:to>
      <xdr:col>69</xdr:col>
      <xdr:colOff>142875</xdr:colOff>
      <xdr:row>37</xdr:row>
      <xdr:rowOff>101056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85833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164374</xdr:rowOff>
    </xdr:from>
    <xdr:to>
      <xdr:col>65</xdr:col>
      <xdr:colOff>53975</xdr:colOff>
      <xdr:row>37</xdr:row>
      <xdr:rowOff>94524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79301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112123</xdr:rowOff>
    </xdr:from>
    <xdr:to>
      <xdr:col>78</xdr:col>
      <xdr:colOff>120650</xdr:colOff>
      <xdr:row>37</xdr:row>
      <xdr:rowOff>42273</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52450</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53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92528</xdr:rowOff>
    </xdr:from>
    <xdr:to>
      <xdr:col>74</xdr:col>
      <xdr:colOff>31750</xdr:colOff>
      <xdr:row>37</xdr:row>
      <xdr:rowOff>22678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32855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85997</xdr:rowOff>
    </xdr:from>
    <xdr:to>
      <xdr:col>69</xdr:col>
      <xdr:colOff>142875</xdr:colOff>
      <xdr:row>37</xdr:row>
      <xdr:rowOff>16147</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26324</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59872</xdr:rowOff>
    </xdr:from>
    <xdr:to>
      <xdr:col>65</xdr:col>
      <xdr:colOff>53975</xdr:colOff>
      <xdr:row>36</xdr:row>
      <xdr:rowOff>161472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199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29</a:t>
          </a:r>
          <a:r>
            <a:rPr lang="ja-JP" altLang="ja-JP" sz="1050" b="0" i="0" baseline="0">
              <a:solidFill>
                <a:schemeClr val="dk1"/>
              </a:solidFill>
              <a:effectLst/>
              <a:latin typeface="+mn-lt"/>
              <a:ea typeface="+mn-ea"/>
              <a:cs typeface="+mn-cs"/>
            </a:rPr>
            <a:t>年度からの基幹施設建設に向け、これまで起債の借入の抑制や繰上償還を行うなど地方債残高を減らし準備をしてきた。当該事業</a:t>
          </a:r>
          <a:r>
            <a:rPr lang="ja-JP" altLang="en-US" sz="1050" b="0" i="0" baseline="0">
              <a:solidFill>
                <a:schemeClr val="dk1"/>
              </a:solidFill>
              <a:effectLst/>
              <a:latin typeface="+mn-lt"/>
              <a:ea typeface="+mn-ea"/>
              <a:cs typeface="+mn-cs"/>
            </a:rPr>
            <a:t>により</a:t>
          </a:r>
          <a:r>
            <a:rPr lang="ja-JP" altLang="ja-JP" sz="1050">
              <a:solidFill>
                <a:schemeClr val="dk1"/>
              </a:solidFill>
              <a:effectLst/>
              <a:latin typeface="+mn-lt"/>
              <a:ea typeface="+mn-ea"/>
              <a:cs typeface="+mn-cs"/>
            </a:rPr>
            <a:t>一時的に借入額、年間</a:t>
          </a:r>
          <a:r>
            <a:rPr lang="ja-JP" altLang="en-US" sz="1050">
              <a:solidFill>
                <a:schemeClr val="dk1"/>
              </a:solidFill>
              <a:effectLst/>
              <a:latin typeface="+mn-lt"/>
              <a:ea typeface="+mn-ea"/>
              <a:cs typeface="+mn-cs"/>
            </a:rPr>
            <a:t>償還</a:t>
          </a:r>
          <a:r>
            <a:rPr lang="ja-JP" altLang="ja-JP" sz="1050">
              <a:solidFill>
                <a:schemeClr val="dk1"/>
              </a:solidFill>
              <a:effectLst/>
              <a:latin typeface="+mn-lt"/>
              <a:ea typeface="+mn-ea"/>
              <a:cs typeface="+mn-cs"/>
            </a:rPr>
            <a:t>額が上昇し</a:t>
          </a: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積立を行ってきた公共施設等整備基金および減債基金を活用するなど</a:t>
          </a:r>
          <a:r>
            <a:rPr lang="ja-JP" altLang="ja-JP" sz="1050" b="0" i="0" baseline="0">
              <a:solidFill>
                <a:schemeClr val="dk1"/>
              </a:solidFill>
              <a:effectLst/>
              <a:latin typeface="+mn-lt"/>
              <a:ea typeface="+mn-ea"/>
              <a:cs typeface="+mn-cs"/>
            </a:rPr>
            <a:t>計画的な運用を行っているものの令和</a:t>
          </a:r>
          <a:r>
            <a:rPr lang="en-US" altLang="ja-JP" sz="1050" b="0" i="0" baseline="0">
              <a:solidFill>
                <a:schemeClr val="dk1"/>
              </a:solidFill>
              <a:effectLst/>
              <a:latin typeface="+mn-lt"/>
              <a:ea typeface="+mn-ea"/>
              <a:cs typeface="+mn-cs"/>
            </a:rPr>
            <a:t>5</a:t>
          </a:r>
          <a:r>
            <a:rPr lang="ja-JP" altLang="ja-JP" sz="1050" b="0" i="0" baseline="0">
              <a:solidFill>
                <a:schemeClr val="dk1"/>
              </a:solidFill>
              <a:effectLst/>
              <a:latin typeface="+mn-lt"/>
              <a:ea typeface="+mn-ea"/>
              <a:cs typeface="+mn-cs"/>
            </a:rPr>
            <a:t>年度までは基幹施設建設による公債費率の増は想定できるうえに脱炭素関連の建設費等から令和</a:t>
          </a:r>
          <a:r>
            <a:rPr lang="en-US" altLang="ja-JP" sz="1050" b="0" i="0" baseline="0">
              <a:solidFill>
                <a:schemeClr val="dk1"/>
              </a:solidFill>
              <a:effectLst/>
              <a:latin typeface="+mn-lt"/>
              <a:ea typeface="+mn-ea"/>
              <a:cs typeface="+mn-cs"/>
            </a:rPr>
            <a:t>6</a:t>
          </a:r>
          <a:r>
            <a:rPr lang="ja-JP" altLang="ja-JP" sz="1050" b="0" i="0" baseline="0">
              <a:solidFill>
                <a:schemeClr val="dk1"/>
              </a:solidFill>
              <a:effectLst/>
              <a:latin typeface="+mn-lt"/>
              <a:ea typeface="+mn-ea"/>
              <a:cs typeface="+mn-cs"/>
            </a:rPr>
            <a:t>年度までは増加の傾向にある</a:t>
          </a:r>
          <a:r>
            <a:rPr lang="ja-JP" altLang="en-US" sz="1050" b="0" i="0" baseline="0">
              <a:solidFill>
                <a:schemeClr val="dk1"/>
              </a:solidFill>
              <a:effectLst/>
              <a:latin typeface="+mn-lt"/>
              <a:ea typeface="+mn-ea"/>
              <a:cs typeface="+mn-cs"/>
            </a:rPr>
            <a:t>ことから、</a:t>
          </a:r>
          <a:r>
            <a:rPr lang="ja-JP" altLang="ja-JP" sz="1050" b="0" i="0" baseline="0">
              <a:solidFill>
                <a:schemeClr val="dk1"/>
              </a:solidFill>
              <a:effectLst/>
              <a:latin typeface="+mn-lt"/>
              <a:ea typeface="+mn-ea"/>
              <a:cs typeface="+mn-cs"/>
            </a:rPr>
            <a:t>以降は起債借入額を調整し計画的な財政運営に徹することで増加は抑えられるものであると考える。</a:t>
          </a:r>
          <a:endParaRPr lang="ja-JP" altLang="ja-JP" sz="105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133858</xdr:rowOff>
    </xdr:from>
    <xdr:to>
      <xdr:col>24</xdr:col>
      <xdr:colOff>25400</xdr:colOff>
      <xdr:row>80</xdr:row>
      <xdr:rowOff>104139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678408"/>
          <a:ext cx="8382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140715</xdr:rowOff>
    </xdr:from>
    <xdr:to>
      <xdr:col>19</xdr:col>
      <xdr:colOff>187325</xdr:colOff>
      <xdr:row>79</xdr:row>
      <xdr:rowOff>133858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513815"/>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140715</xdr:rowOff>
    </xdr:from>
    <xdr:to>
      <xdr:col>15</xdr:col>
      <xdr:colOff>98425</xdr:colOff>
      <xdr:row>79</xdr:row>
      <xdr:rowOff>46989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5138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94996</xdr:rowOff>
    </xdr:from>
    <xdr:to>
      <xdr:col>11</xdr:col>
      <xdr:colOff>9525</xdr:colOff>
      <xdr:row>79</xdr:row>
      <xdr:rowOff>46989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468096"/>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53339</xdr:rowOff>
    </xdr:from>
    <xdr:to>
      <xdr:col>24</xdr:col>
      <xdr:colOff>76200</xdr:colOff>
      <xdr:row>80</xdr:row>
      <xdr:rowOff>154939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25416</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83058</xdr:rowOff>
    </xdr:from>
    <xdr:to>
      <xdr:col>20</xdr:col>
      <xdr:colOff>38100</xdr:colOff>
      <xdr:row>80</xdr:row>
      <xdr:rowOff>13208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169435</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713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89915</xdr:rowOff>
    </xdr:from>
    <xdr:to>
      <xdr:col>15</xdr:col>
      <xdr:colOff>149225</xdr:colOff>
      <xdr:row>79</xdr:row>
      <xdr:rowOff>20065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4842</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167639</xdr:rowOff>
    </xdr:from>
    <xdr:to>
      <xdr:col>11</xdr:col>
      <xdr:colOff>60325</xdr:colOff>
      <xdr:row>79</xdr:row>
      <xdr:rowOff>97789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44196</xdr:rowOff>
    </xdr:from>
    <xdr:to>
      <xdr:col>6</xdr:col>
      <xdr:colOff>171450</xdr:colOff>
      <xdr:row>78</xdr:row>
      <xdr:rowOff>145796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130573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基幹施設整備にかかる地方債の償還発生等から全体的に当該事業以外部分の経費を抑制することで全体の事業費をコントロールした結果前年度と比較し大きく減少している。</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166188</xdr:rowOff>
    </xdr:from>
    <xdr:to>
      <xdr:col>82</xdr:col>
      <xdr:colOff>107950</xdr:colOff>
      <xdr:row>77</xdr:row>
      <xdr:rowOff>43724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196388"/>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43724</xdr:rowOff>
    </xdr:from>
    <xdr:to>
      <xdr:col>78</xdr:col>
      <xdr:colOff>69850</xdr:colOff>
      <xdr:row>78</xdr:row>
      <xdr:rowOff>58420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45374"/>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167476</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6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79</xdr:row>
      <xdr:rowOff>7801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431520"/>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60614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127000</xdr:rowOff>
    </xdr:from>
    <xdr:to>
      <xdr:col>69</xdr:col>
      <xdr:colOff>92075</xdr:colOff>
      <xdr:row>79</xdr:row>
      <xdr:rowOff>7801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5001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44285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115388</xdr:rowOff>
    </xdr:from>
    <xdr:to>
      <xdr:col>82</xdr:col>
      <xdr:colOff>158750</xdr:colOff>
      <xdr:row>77</xdr:row>
      <xdr:rowOff>45538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131915</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99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164374</xdr:rowOff>
    </xdr:from>
    <xdr:to>
      <xdr:col>78</xdr:col>
      <xdr:colOff>120650</xdr:colOff>
      <xdr:row>77</xdr:row>
      <xdr:rowOff>94524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104701</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963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128451</xdr:rowOff>
    </xdr:from>
    <xdr:to>
      <xdr:col>69</xdr:col>
      <xdr:colOff>142875</xdr:colOff>
      <xdr:row>79</xdr:row>
      <xdr:rowOff>58601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5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43378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58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96805</xdr:rowOff>
    </xdr:from>
    <xdr:to>
      <xdr:col>29</xdr:col>
      <xdr:colOff>127000</xdr:colOff>
      <xdr:row>15</xdr:row>
      <xdr:rowOff>152983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716180"/>
          <a:ext cx="647700" cy="56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113660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0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152983</xdr:rowOff>
    </xdr:from>
    <xdr:to>
      <xdr:col>26</xdr:col>
      <xdr:colOff>50800</xdr:colOff>
      <xdr:row>16</xdr:row>
      <xdr:rowOff>18983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772358"/>
          <a:ext cx="698500" cy="37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125000</xdr:rowOff>
    </xdr:from>
    <xdr:to>
      <xdr:col>26</xdr:col>
      <xdr:colOff>101600</xdr:colOff>
      <xdr:row>17</xdr:row>
      <xdr:rowOff>55150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39927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0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18983</xdr:rowOff>
    </xdr:from>
    <xdr:to>
      <xdr:col>22</xdr:col>
      <xdr:colOff>114300</xdr:colOff>
      <xdr:row>16</xdr:row>
      <xdr:rowOff>30938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809808"/>
          <a:ext cx="698500" cy="11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140513</xdr:rowOff>
    </xdr:from>
    <xdr:to>
      <xdr:col>22</xdr:col>
      <xdr:colOff>165100</xdr:colOff>
      <xdr:row>17</xdr:row>
      <xdr:rowOff>70663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313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55440</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1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30938</xdr:rowOff>
    </xdr:from>
    <xdr:to>
      <xdr:col>18</xdr:col>
      <xdr:colOff>177800</xdr:colOff>
      <xdr:row>16</xdr:row>
      <xdr:rowOff>68369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821763"/>
          <a:ext cx="698500" cy="37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149213</xdr:rowOff>
    </xdr:from>
    <xdr:to>
      <xdr:col>19</xdr:col>
      <xdr:colOff>38100</xdr:colOff>
      <xdr:row>17</xdr:row>
      <xdr:rowOff>79363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64140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2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164744</xdr:rowOff>
    </xdr:from>
    <xdr:to>
      <xdr:col>15</xdr:col>
      <xdr:colOff>101600</xdr:colOff>
      <xdr:row>17</xdr:row>
      <xdr:rowOff>94894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79671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4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46005</xdr:rowOff>
    </xdr:from>
    <xdr:to>
      <xdr:col>29</xdr:col>
      <xdr:colOff>177800</xdr:colOff>
      <xdr:row>15</xdr:row>
      <xdr:rowOff>147605</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665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62532</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5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102183</xdr:rowOff>
    </xdr:from>
    <xdr:to>
      <xdr:col>26</xdr:col>
      <xdr:colOff>101600</xdr:colOff>
      <xdr:row>16</xdr:row>
      <xdr:rowOff>32333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721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42510</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490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139633</xdr:rowOff>
    </xdr:from>
    <xdr:to>
      <xdr:col>22</xdr:col>
      <xdr:colOff>165100</xdr:colOff>
      <xdr:row>16</xdr:row>
      <xdr:rowOff>69783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759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79960</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5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151588</xdr:rowOff>
    </xdr:from>
    <xdr:to>
      <xdr:col>19</xdr:col>
      <xdr:colOff>38100</xdr:colOff>
      <xdr:row>16</xdr:row>
      <xdr:rowOff>81738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770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91915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53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17569</xdr:rowOff>
    </xdr:from>
    <xdr:to>
      <xdr:col>15</xdr:col>
      <xdr:colOff>101600</xdr:colOff>
      <xdr:row>16</xdr:row>
      <xdr:rowOff>119169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808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129346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57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a:extLst>
            <a:ext uri="{FF2B5EF4-FFF2-40B4-BE49-F238E27FC236}">
              <a16:creationId xmlns:a16="http://schemas.microsoft.com/office/drawing/2014/main" id="{00000000-0008-0000-0500-000063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a:extLst>
            <a:ext uri="{FF2B5EF4-FFF2-40B4-BE49-F238E27FC236}">
              <a16:creationId xmlns:a16="http://schemas.microsoft.com/office/drawing/2014/main" id="{00000000-0008-0000-0500-000065000000}"/>
            </a:ext>
          </a:extLst>
        </xdr:cNvPr>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a:extLst>
            <a:ext uri="{FF2B5EF4-FFF2-40B4-BE49-F238E27FC236}">
              <a16:creationId xmlns:a16="http://schemas.microsoft.com/office/drawing/2014/main" id="{00000000-0008-0000-0500-000067000000}"/>
            </a:ext>
          </a:extLst>
        </xdr:cNvPr>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153855</xdr:rowOff>
    </xdr:from>
    <xdr:to>
      <xdr:col>29</xdr:col>
      <xdr:colOff>127000</xdr:colOff>
      <xdr:row>35</xdr:row>
      <xdr:rowOff>328031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003800" y="6764205"/>
          <a:ext cx="647700" cy="174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125464</xdr:rowOff>
    </xdr:from>
    <xdr:ext cx="762000" cy="259045"/>
    <xdr:sp macro="" textlink="">
      <xdr:nvSpPr>
        <xdr:cNvPr id="106" name="人口1人当たり決算額の推移平均値テキスト445">
          <a:extLst>
            <a:ext uri="{FF2B5EF4-FFF2-40B4-BE49-F238E27FC236}">
              <a16:creationId xmlns:a16="http://schemas.microsoft.com/office/drawing/2014/main" id="{00000000-0008-0000-0500-00006A000000}"/>
            </a:ext>
          </a:extLst>
        </xdr:cNvPr>
        <xdr:cNvSpPr txBox="1"/>
      </xdr:nvSpPr>
      <xdr:spPr>
        <a:xfrm>
          <a:off x="5740400" y="707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a:extLst>
            <a:ext uri="{FF2B5EF4-FFF2-40B4-BE49-F238E27FC236}">
              <a16:creationId xmlns:a16="http://schemas.microsoft.com/office/drawing/2014/main" id="{00000000-0008-0000-0500-00006B000000}"/>
            </a:ext>
          </a:extLst>
        </xdr:cNvPr>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328031</xdr:rowOff>
    </xdr:from>
    <xdr:to>
      <xdr:col>26</xdr:col>
      <xdr:colOff>50800</xdr:colOff>
      <xdr:row>36</xdr:row>
      <xdr:rowOff>83229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4305300" y="6938381"/>
          <a:ext cx="698500" cy="98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76664</xdr:rowOff>
    </xdr:from>
    <xdr:ext cx="7366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4622800" y="720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28953</xdr:rowOff>
    </xdr:from>
    <xdr:to>
      <xdr:col>22</xdr:col>
      <xdr:colOff>114300</xdr:colOff>
      <xdr:row>36</xdr:row>
      <xdr:rowOff>83229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3606800" y="6982203"/>
          <a:ext cx="698500" cy="54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88768</xdr:rowOff>
    </xdr:from>
    <xdr:ext cx="7620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9243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28953</xdr:rowOff>
    </xdr:from>
    <xdr:to>
      <xdr:col>18</xdr:col>
      <xdr:colOff>177800</xdr:colOff>
      <xdr:row>36</xdr:row>
      <xdr:rowOff>152181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2908300" y="6982203"/>
          <a:ext cx="698500" cy="123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111376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2258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107410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2527300" y="723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103055</xdr:rowOff>
    </xdr:from>
    <xdr:to>
      <xdr:col>29</xdr:col>
      <xdr:colOff>177800</xdr:colOff>
      <xdr:row>35</xdr:row>
      <xdr:rowOff>204655</xdr:rowOff>
    </xdr:to>
    <xdr:sp macro="" textlink="">
      <xdr:nvSpPr>
        <xdr:cNvPr id="124" name="楕円 123">
          <a:extLst>
            <a:ext uri="{FF2B5EF4-FFF2-40B4-BE49-F238E27FC236}">
              <a16:creationId xmlns:a16="http://schemas.microsoft.com/office/drawing/2014/main" id="{00000000-0008-0000-0500-00007C000000}"/>
            </a:ext>
          </a:extLst>
        </xdr:cNvPr>
        <xdr:cNvSpPr/>
      </xdr:nvSpPr>
      <xdr:spPr bwMode="auto">
        <a:xfrm>
          <a:off x="5600700" y="6713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291032</xdr:rowOff>
    </xdr:from>
    <xdr:ext cx="762000" cy="259045"/>
    <xdr:sp macro="" textlink="">
      <xdr:nvSpPr>
        <xdr:cNvPr id="125" name="人口1人当たり決算額の推移該当値テキスト445">
          <a:extLst>
            <a:ext uri="{FF2B5EF4-FFF2-40B4-BE49-F238E27FC236}">
              <a16:creationId xmlns:a16="http://schemas.microsoft.com/office/drawing/2014/main" id="{00000000-0008-0000-0500-00007D000000}"/>
            </a:ext>
          </a:extLst>
        </xdr:cNvPr>
        <xdr:cNvSpPr txBox="1"/>
      </xdr:nvSpPr>
      <xdr:spPr>
        <a:xfrm>
          <a:off x="5740400" y="655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277231</xdr:rowOff>
    </xdr:from>
    <xdr:to>
      <xdr:col>26</xdr:col>
      <xdr:colOff>101600</xdr:colOff>
      <xdr:row>36</xdr:row>
      <xdr:rowOff>35931</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4953000" y="6887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46108</xdr:rowOff>
    </xdr:from>
    <xdr:ext cx="7366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22800" y="6656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32429</xdr:rowOff>
    </xdr:from>
    <xdr:to>
      <xdr:col>22</xdr:col>
      <xdr:colOff>165100</xdr:colOff>
      <xdr:row>36</xdr:row>
      <xdr:rowOff>134029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254500" y="6985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144206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924300" y="6754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321053</xdr:rowOff>
    </xdr:from>
    <xdr:to>
      <xdr:col>19</xdr:col>
      <xdr:colOff>38100</xdr:colOff>
      <xdr:row>36</xdr:row>
      <xdr:rowOff>79753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3556000" y="6931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89930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225800" y="670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101381</xdr:rowOff>
    </xdr:from>
    <xdr:to>
      <xdr:col>15</xdr:col>
      <xdr:colOff>101600</xdr:colOff>
      <xdr:row>37</xdr:row>
      <xdr:rowOff>31531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2857500" y="7054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213158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527300" y="682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1,395
1,389
57.97
4,101,938
3,911,276
174,487
1,493,008
4,506,629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28897</xdr:rowOff>
    </xdr:from>
    <xdr:to>
      <xdr:col>24</xdr:col>
      <xdr:colOff>63500</xdr:colOff>
      <xdr:row>34</xdr:row>
      <xdr:rowOff>92663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858197"/>
          <a:ext cx="838200" cy="6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136415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37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92663</xdr:rowOff>
    </xdr:from>
    <xdr:to>
      <xdr:col>19</xdr:col>
      <xdr:colOff>177800</xdr:colOff>
      <xdr:row>35</xdr:row>
      <xdr:rowOff>117190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5921963"/>
          <a:ext cx="889000" cy="19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146683</xdr:rowOff>
    </xdr:from>
    <xdr:to>
      <xdr:col>20</xdr:col>
      <xdr:colOff>38100</xdr:colOff>
      <xdr:row>36</xdr:row>
      <xdr:rowOff>76833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67960</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4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117190</xdr:rowOff>
    </xdr:from>
    <xdr:to>
      <xdr:col>15</xdr:col>
      <xdr:colOff>50800</xdr:colOff>
      <xdr:row>35</xdr:row>
      <xdr:rowOff>126779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17940"/>
          <a:ext cx="889000" cy="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38141</xdr:rowOff>
    </xdr:from>
    <xdr:to>
      <xdr:col>15</xdr:col>
      <xdr:colOff>101600</xdr:colOff>
      <xdr:row>36</xdr:row>
      <xdr:rowOff>139741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130868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30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126779</xdr:rowOff>
    </xdr:from>
    <xdr:to>
      <xdr:col>10</xdr:col>
      <xdr:colOff>114300</xdr:colOff>
      <xdr:row>35</xdr:row>
      <xdr:rowOff>146279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27529"/>
          <a:ext cx="889000" cy="1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46541</xdr:rowOff>
    </xdr:from>
    <xdr:to>
      <xdr:col>10</xdr:col>
      <xdr:colOff>165100</xdr:colOff>
      <xdr:row>36</xdr:row>
      <xdr:rowOff>148141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139268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57426</xdr:rowOff>
    </xdr:from>
    <xdr:to>
      <xdr:col>6</xdr:col>
      <xdr:colOff>38100</xdr:colOff>
      <xdr:row>36</xdr:row>
      <xdr:rowOff>159026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150153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149547</xdr:rowOff>
    </xdr:from>
    <xdr:to>
      <xdr:col>24</xdr:col>
      <xdr:colOff>114300</xdr:colOff>
      <xdr:row>34</xdr:row>
      <xdr:rowOff>79697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8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974</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65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41863</xdr:rowOff>
    </xdr:from>
    <xdr:to>
      <xdr:col>20</xdr:col>
      <xdr:colOff>38100</xdr:colOff>
      <xdr:row>34</xdr:row>
      <xdr:rowOff>143463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87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159990</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64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66390</xdr:rowOff>
    </xdr:from>
    <xdr:to>
      <xdr:col>15</xdr:col>
      <xdr:colOff>101600</xdr:colOff>
      <xdr:row>35</xdr:row>
      <xdr:rowOff>167990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6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13067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4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75979</xdr:rowOff>
    </xdr:from>
    <xdr:to>
      <xdr:col>10</xdr:col>
      <xdr:colOff>165100</xdr:colOff>
      <xdr:row>36</xdr:row>
      <xdr:rowOff>6129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22656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5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95479</xdr:rowOff>
    </xdr:from>
    <xdr:to>
      <xdr:col>6</xdr:col>
      <xdr:colOff>38100</xdr:colOff>
      <xdr:row>36</xdr:row>
      <xdr:rowOff>25629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9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42156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7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68240</xdr:rowOff>
    </xdr:from>
    <xdr:to>
      <xdr:col>24</xdr:col>
      <xdr:colOff>63500</xdr:colOff>
      <xdr:row>53</xdr:row>
      <xdr:rowOff>26804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8983640"/>
          <a:ext cx="838200" cy="13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66203</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67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26804</xdr:rowOff>
    </xdr:from>
    <xdr:to>
      <xdr:col>19</xdr:col>
      <xdr:colOff>177800</xdr:colOff>
      <xdr:row>54</xdr:row>
      <xdr:rowOff>3794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113654"/>
          <a:ext cx="889000" cy="14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121906</xdr:rowOff>
    </xdr:from>
    <xdr:to>
      <xdr:col>20</xdr:col>
      <xdr:colOff>38100</xdr:colOff>
      <xdr:row>57</xdr:row>
      <xdr:rowOff>52056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2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43183</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81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3794</xdr:rowOff>
    </xdr:from>
    <xdr:to>
      <xdr:col>15</xdr:col>
      <xdr:colOff>50800</xdr:colOff>
      <xdr:row>55</xdr:row>
      <xdr:rowOff>51020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262094"/>
          <a:ext cx="889000" cy="2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148205</xdr:rowOff>
    </xdr:from>
    <xdr:to>
      <xdr:col>15</xdr:col>
      <xdr:colOff>101600</xdr:colOff>
      <xdr:row>57</xdr:row>
      <xdr:rowOff>78355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69482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84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23519</xdr:rowOff>
    </xdr:from>
    <xdr:to>
      <xdr:col>10</xdr:col>
      <xdr:colOff>114300</xdr:colOff>
      <xdr:row>55</xdr:row>
      <xdr:rowOff>51020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453269"/>
          <a:ext cx="889000" cy="2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145142</xdr:rowOff>
    </xdr:from>
    <xdr:to>
      <xdr:col>10</xdr:col>
      <xdr:colOff>165100</xdr:colOff>
      <xdr:row>57</xdr:row>
      <xdr:rowOff>75292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66419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165906</xdr:rowOff>
    </xdr:from>
    <xdr:to>
      <xdr:col>6</xdr:col>
      <xdr:colOff>38100</xdr:colOff>
      <xdr:row>57</xdr:row>
      <xdr:rowOff>96056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87183</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8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17440</xdr:rowOff>
    </xdr:from>
    <xdr:to>
      <xdr:col>24</xdr:col>
      <xdr:colOff>114300</xdr:colOff>
      <xdr:row>52</xdr:row>
      <xdr:rowOff>119040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89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40317</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878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147454</xdr:rowOff>
    </xdr:from>
    <xdr:to>
      <xdr:col>20</xdr:col>
      <xdr:colOff>38100</xdr:colOff>
      <xdr:row>53</xdr:row>
      <xdr:rowOff>77604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06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94131</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8838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124444</xdr:rowOff>
    </xdr:from>
    <xdr:to>
      <xdr:col>15</xdr:col>
      <xdr:colOff>101600</xdr:colOff>
      <xdr:row>54</xdr:row>
      <xdr:rowOff>54594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2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71121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898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220</xdr:rowOff>
    </xdr:from>
    <xdr:to>
      <xdr:col>10</xdr:col>
      <xdr:colOff>165100</xdr:colOff>
      <xdr:row>55</xdr:row>
      <xdr:rowOff>101820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4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118347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20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144169</xdr:rowOff>
    </xdr:from>
    <xdr:to>
      <xdr:col>6</xdr:col>
      <xdr:colOff>38100</xdr:colOff>
      <xdr:row>55</xdr:row>
      <xdr:rowOff>74319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40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90846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17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139485</xdr:rowOff>
    </xdr:from>
    <xdr:to>
      <xdr:col>24</xdr:col>
      <xdr:colOff>63500</xdr:colOff>
      <xdr:row>78</xdr:row>
      <xdr:rowOff>56592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41135"/>
          <a:ext cx="838200" cy="8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33557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6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139485</xdr:rowOff>
    </xdr:from>
    <xdr:to>
      <xdr:col>19</xdr:col>
      <xdr:colOff>177800</xdr:colOff>
      <xdr:row>77</xdr:row>
      <xdr:rowOff>169100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41135"/>
          <a:ext cx="889000" cy="2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161773</xdr:rowOff>
    </xdr:from>
    <xdr:to>
      <xdr:col>20</xdr:col>
      <xdr:colOff>38100</xdr:colOff>
      <xdr:row>77</xdr:row>
      <xdr:rowOff>91923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108449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82004</xdr:rowOff>
    </xdr:from>
    <xdr:to>
      <xdr:col>15</xdr:col>
      <xdr:colOff>50800</xdr:colOff>
      <xdr:row>77</xdr:row>
      <xdr:rowOff>169100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2940754"/>
          <a:ext cx="889000" cy="42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97117</xdr:rowOff>
    </xdr:from>
    <xdr:to>
      <xdr:col>15</xdr:col>
      <xdr:colOff>101600</xdr:colOff>
      <xdr:row>78</xdr:row>
      <xdr:rowOff>27267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43794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82004</xdr:rowOff>
    </xdr:from>
    <xdr:to>
      <xdr:col>10</xdr:col>
      <xdr:colOff>114300</xdr:colOff>
      <xdr:row>77</xdr:row>
      <xdr:rowOff>60274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2940754"/>
          <a:ext cx="889000" cy="32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72149</xdr:rowOff>
    </xdr:from>
    <xdr:to>
      <xdr:col>10</xdr:col>
      <xdr:colOff>165100</xdr:colOff>
      <xdr:row>78</xdr:row>
      <xdr:rowOff>2299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164876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41275</xdr:rowOff>
    </xdr:from>
    <xdr:to>
      <xdr:col>6</xdr:col>
      <xdr:colOff>38100</xdr:colOff>
      <xdr:row>77</xdr:row>
      <xdr:rowOff>142875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134002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5792</xdr:rowOff>
    </xdr:from>
    <xdr:to>
      <xdr:col>24</xdr:col>
      <xdr:colOff>114300</xdr:colOff>
      <xdr:row>78</xdr:row>
      <xdr:rowOff>107392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7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155669</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88685</xdr:rowOff>
    </xdr:from>
    <xdr:to>
      <xdr:col>20</xdr:col>
      <xdr:colOff>38100</xdr:colOff>
      <xdr:row>78</xdr:row>
      <xdr:rowOff>18835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9962</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8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118300</xdr:rowOff>
    </xdr:from>
    <xdr:to>
      <xdr:col>15</xdr:col>
      <xdr:colOff>101600</xdr:colOff>
      <xdr:row>78</xdr:row>
      <xdr:rowOff>48450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1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39577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41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31204</xdr:rowOff>
    </xdr:from>
    <xdr:to>
      <xdr:col>10</xdr:col>
      <xdr:colOff>165100</xdr:colOff>
      <xdr:row>75</xdr:row>
      <xdr:rowOff>132804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288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149331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66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9474</xdr:rowOff>
    </xdr:from>
    <xdr:to>
      <xdr:col>6</xdr:col>
      <xdr:colOff>38100</xdr:colOff>
      <xdr:row>77</xdr:row>
      <xdr:rowOff>111074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1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127601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9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158545</xdr:rowOff>
    </xdr:from>
    <xdr:to>
      <xdr:col>24</xdr:col>
      <xdr:colOff>63500</xdr:colOff>
      <xdr:row>97</xdr:row>
      <xdr:rowOff>32679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617745"/>
          <a:ext cx="838200" cy="4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110698</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98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158545</xdr:rowOff>
    </xdr:from>
    <xdr:to>
      <xdr:col>19</xdr:col>
      <xdr:colOff>177800</xdr:colOff>
      <xdr:row>97</xdr:row>
      <xdr:rowOff>22639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617745"/>
          <a:ext cx="889000" cy="3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99279</xdr:rowOff>
    </xdr:from>
    <xdr:to>
      <xdr:col>20</xdr:col>
      <xdr:colOff>38100</xdr:colOff>
      <xdr:row>98</xdr:row>
      <xdr:rowOff>29429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7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20556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82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22639</xdr:rowOff>
    </xdr:from>
    <xdr:to>
      <xdr:col>15</xdr:col>
      <xdr:colOff>50800</xdr:colOff>
      <xdr:row>97</xdr:row>
      <xdr:rowOff>91419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653289"/>
          <a:ext cx="889000" cy="6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101564</xdr:rowOff>
    </xdr:from>
    <xdr:to>
      <xdr:col>15</xdr:col>
      <xdr:colOff>101600</xdr:colOff>
      <xdr:row>98</xdr:row>
      <xdr:rowOff>31714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22841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82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91419</xdr:rowOff>
    </xdr:from>
    <xdr:to>
      <xdr:col>10</xdr:col>
      <xdr:colOff>114300</xdr:colOff>
      <xdr:row>97</xdr:row>
      <xdr:rowOff>136235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722069"/>
          <a:ext cx="889000" cy="4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152478</xdr:rowOff>
    </xdr:from>
    <xdr:to>
      <xdr:col>10</xdr:col>
      <xdr:colOff>165100</xdr:colOff>
      <xdr:row>98</xdr:row>
      <xdr:rowOff>82628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73755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87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158431</xdr:rowOff>
    </xdr:from>
    <xdr:to>
      <xdr:col>6</xdr:col>
      <xdr:colOff>38100</xdr:colOff>
      <xdr:row>98</xdr:row>
      <xdr:rowOff>88581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8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79708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88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153329</xdr:rowOff>
    </xdr:from>
    <xdr:to>
      <xdr:col>24</xdr:col>
      <xdr:colOff>114300</xdr:colOff>
      <xdr:row>97</xdr:row>
      <xdr:rowOff>83479</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61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131756</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59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107745</xdr:rowOff>
    </xdr:from>
    <xdr:to>
      <xdr:col>20</xdr:col>
      <xdr:colOff>38100</xdr:colOff>
      <xdr:row>97</xdr:row>
      <xdr:rowOff>37895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6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54422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34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143289</xdr:rowOff>
    </xdr:from>
    <xdr:to>
      <xdr:col>15</xdr:col>
      <xdr:colOff>101600</xdr:colOff>
      <xdr:row>97</xdr:row>
      <xdr:rowOff>73439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60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89966</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37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40619</xdr:rowOff>
    </xdr:from>
    <xdr:to>
      <xdr:col>10</xdr:col>
      <xdr:colOff>165100</xdr:colOff>
      <xdr:row>97</xdr:row>
      <xdr:rowOff>142219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6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158746</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44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85435</xdr:rowOff>
    </xdr:from>
    <xdr:to>
      <xdr:col>6</xdr:col>
      <xdr:colOff>38100</xdr:colOff>
      <xdr:row>98</xdr:row>
      <xdr:rowOff>15585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1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32112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4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75353</xdr:rowOff>
    </xdr:from>
    <xdr:to>
      <xdr:col>55</xdr:col>
      <xdr:colOff>0</xdr:colOff>
      <xdr:row>33</xdr:row>
      <xdr:rowOff>49327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390303"/>
          <a:ext cx="838200" cy="31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171032</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00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75353</xdr:rowOff>
    </xdr:from>
    <xdr:to>
      <xdr:col>50</xdr:col>
      <xdr:colOff>114300</xdr:colOff>
      <xdr:row>33</xdr:row>
      <xdr:rowOff>84790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390303"/>
          <a:ext cx="889000" cy="35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101869</xdr:rowOff>
    </xdr:from>
    <xdr:to>
      <xdr:col>50</xdr:col>
      <xdr:colOff>165100</xdr:colOff>
      <xdr:row>33</xdr:row>
      <xdr:rowOff>32019</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58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23146</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68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75166</xdr:rowOff>
    </xdr:from>
    <xdr:to>
      <xdr:col>45</xdr:col>
      <xdr:colOff>177800</xdr:colOff>
      <xdr:row>33</xdr:row>
      <xdr:rowOff>84790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5561566"/>
          <a:ext cx="889000" cy="18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152725</xdr:rowOff>
    </xdr:from>
    <xdr:to>
      <xdr:col>46</xdr:col>
      <xdr:colOff>38100</xdr:colOff>
      <xdr:row>36</xdr:row>
      <xdr:rowOff>82875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74002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624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75166</xdr:rowOff>
    </xdr:from>
    <xdr:to>
      <xdr:col>41</xdr:col>
      <xdr:colOff>50800</xdr:colOff>
      <xdr:row>34</xdr:row>
      <xdr:rowOff>71322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5561566"/>
          <a:ext cx="889000" cy="33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120462</xdr:rowOff>
    </xdr:from>
    <xdr:to>
      <xdr:col>41</xdr:col>
      <xdr:colOff>101600</xdr:colOff>
      <xdr:row>36</xdr:row>
      <xdr:rowOff>50612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41739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61795" y="621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139535</xdr:rowOff>
    </xdr:from>
    <xdr:to>
      <xdr:col>36</xdr:col>
      <xdr:colOff>165100</xdr:colOff>
      <xdr:row>36</xdr:row>
      <xdr:rowOff>69685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60812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672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169977</xdr:rowOff>
    </xdr:from>
    <xdr:to>
      <xdr:col>55</xdr:col>
      <xdr:colOff>50800</xdr:colOff>
      <xdr:row>33</xdr:row>
      <xdr:rowOff>100127</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65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21404</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50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24553</xdr:rowOff>
    </xdr:from>
    <xdr:to>
      <xdr:col>50</xdr:col>
      <xdr:colOff>165100</xdr:colOff>
      <xdr:row>31</xdr:row>
      <xdr:rowOff>126153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33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142680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11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33990</xdr:rowOff>
    </xdr:from>
    <xdr:to>
      <xdr:col>46</xdr:col>
      <xdr:colOff>38100</xdr:colOff>
      <xdr:row>33</xdr:row>
      <xdr:rowOff>135590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6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152117</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46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24366</xdr:rowOff>
    </xdr:from>
    <xdr:to>
      <xdr:col>41</xdr:col>
      <xdr:colOff>101600</xdr:colOff>
      <xdr:row>32</xdr:row>
      <xdr:rowOff>125966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551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142493</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528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20522</xdr:rowOff>
    </xdr:from>
    <xdr:to>
      <xdr:col>36</xdr:col>
      <xdr:colOff>165100</xdr:colOff>
      <xdr:row>34</xdr:row>
      <xdr:rowOff>122122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58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138649</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562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44597</xdr:rowOff>
    </xdr:from>
    <xdr:to>
      <xdr:col>55</xdr:col>
      <xdr:colOff>0</xdr:colOff>
      <xdr:row>56</xdr:row>
      <xdr:rowOff>74016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474347"/>
          <a:ext cx="838200" cy="20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63497</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836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87264</xdr:rowOff>
    </xdr:from>
    <xdr:to>
      <xdr:col>50</xdr:col>
      <xdr:colOff>114300</xdr:colOff>
      <xdr:row>56</xdr:row>
      <xdr:rowOff>74016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345564"/>
          <a:ext cx="889000" cy="3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135677</xdr:rowOff>
    </xdr:from>
    <xdr:to>
      <xdr:col>50</xdr:col>
      <xdr:colOff>165100</xdr:colOff>
      <xdr:row>58</xdr:row>
      <xdr:rowOff>65827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56954</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1000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87264</xdr:rowOff>
    </xdr:from>
    <xdr:to>
      <xdr:col>45</xdr:col>
      <xdr:colOff>177800</xdr:colOff>
      <xdr:row>56</xdr:row>
      <xdr:rowOff>110186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345564"/>
          <a:ext cx="889000" cy="36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135205</xdr:rowOff>
    </xdr:from>
    <xdr:to>
      <xdr:col>46</xdr:col>
      <xdr:colOff>38100</xdr:colOff>
      <xdr:row>58</xdr:row>
      <xdr:rowOff>65355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56482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1000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108145</xdr:rowOff>
    </xdr:from>
    <xdr:to>
      <xdr:col>41</xdr:col>
      <xdr:colOff>50800</xdr:colOff>
      <xdr:row>56</xdr:row>
      <xdr:rowOff>110186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709345"/>
          <a:ext cx="889000" cy="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162651</xdr:rowOff>
    </xdr:from>
    <xdr:to>
      <xdr:col>41</xdr:col>
      <xdr:colOff>101600</xdr:colOff>
      <xdr:row>58</xdr:row>
      <xdr:rowOff>92801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3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83928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100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132402</xdr:rowOff>
    </xdr:from>
    <xdr:to>
      <xdr:col>36</xdr:col>
      <xdr:colOff>165100</xdr:colOff>
      <xdr:row>58</xdr:row>
      <xdr:rowOff>62552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0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53679</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99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165247</xdr:rowOff>
    </xdr:from>
    <xdr:to>
      <xdr:col>55</xdr:col>
      <xdr:colOff>50800</xdr:colOff>
      <xdr:row>55</xdr:row>
      <xdr:rowOff>95397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4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16674</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27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23216</xdr:rowOff>
    </xdr:from>
    <xdr:to>
      <xdr:col>50</xdr:col>
      <xdr:colOff>165100</xdr:colOff>
      <xdr:row>56</xdr:row>
      <xdr:rowOff>124816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62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141343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399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36464</xdr:rowOff>
    </xdr:from>
    <xdr:to>
      <xdr:col>46</xdr:col>
      <xdr:colOff>38100</xdr:colOff>
      <xdr:row>54</xdr:row>
      <xdr:rowOff>138064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2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52</xdr:row>
      <xdr:rowOff>154591</xdr:rowOff>
    </xdr:from>
    <xdr:ext cx="690189"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05205" y="90699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59386</xdr:rowOff>
    </xdr:from>
    <xdr:to>
      <xdr:col>41</xdr:col>
      <xdr:colOff>101600</xdr:colOff>
      <xdr:row>56</xdr:row>
      <xdr:rowOff>160986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66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6063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43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57345</xdr:rowOff>
    </xdr:from>
    <xdr:to>
      <xdr:col>36</xdr:col>
      <xdr:colOff>165100</xdr:colOff>
      <xdr:row>56</xdr:row>
      <xdr:rowOff>158945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6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4022</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43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64636</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751936"/>
          <a:ext cx="1270" cy="837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11313</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5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64636</xdr:rowOff>
    </xdr:from>
    <xdr:to>
      <xdr:col>55</xdr:col>
      <xdr:colOff>88900</xdr:colOff>
      <xdr:row>74</xdr:row>
      <xdr:rowOff>64636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7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118557</xdr:rowOff>
    </xdr:from>
    <xdr:to>
      <xdr:col>55</xdr:col>
      <xdr:colOff>0</xdr:colOff>
      <xdr:row>76</xdr:row>
      <xdr:rowOff>151848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2977307"/>
          <a:ext cx="838200" cy="20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161582</xdr:rowOff>
    </xdr:from>
    <xdr:ext cx="599010"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3632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11705</xdr:rowOff>
    </xdr:from>
    <xdr:to>
      <xdr:col>55</xdr:col>
      <xdr:colOff>50800</xdr:colOff>
      <xdr:row>78</xdr:row>
      <xdr:rowOff>113305</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85685</xdr:rowOff>
    </xdr:from>
    <xdr:to>
      <xdr:col>50</xdr:col>
      <xdr:colOff>114300</xdr:colOff>
      <xdr:row>75</xdr:row>
      <xdr:rowOff>118557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2258635"/>
          <a:ext cx="889000" cy="71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68518</xdr:rowOff>
    </xdr:from>
    <xdr:to>
      <xdr:col>50</xdr:col>
      <xdr:colOff>165100</xdr:colOff>
      <xdr:row>78</xdr:row>
      <xdr:rowOff>170118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161245</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5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85685</xdr:rowOff>
    </xdr:from>
    <xdr:to>
      <xdr:col>45</xdr:col>
      <xdr:colOff>177800</xdr:colOff>
      <xdr:row>74</xdr:row>
      <xdr:rowOff>160246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2258635"/>
          <a:ext cx="889000" cy="58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71172</xdr:rowOff>
    </xdr:from>
    <xdr:to>
      <xdr:col>46</xdr:col>
      <xdr:colOff>38100</xdr:colOff>
      <xdr:row>79</xdr:row>
      <xdr:rowOff>1322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163899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5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154282</xdr:rowOff>
    </xdr:from>
    <xdr:to>
      <xdr:col>41</xdr:col>
      <xdr:colOff>50800</xdr:colOff>
      <xdr:row>74</xdr:row>
      <xdr:rowOff>160246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2841582"/>
          <a:ext cx="889000" cy="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97365</xdr:rowOff>
    </xdr:from>
    <xdr:to>
      <xdr:col>41</xdr:col>
      <xdr:colOff>101600</xdr:colOff>
      <xdr:row>79</xdr:row>
      <xdr:rowOff>27515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18642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33187</xdr:rowOff>
    </xdr:from>
    <xdr:to>
      <xdr:col>36</xdr:col>
      <xdr:colOff>165100</xdr:colOff>
      <xdr:row>78</xdr:row>
      <xdr:rowOff>134787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125914</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672795" y="1349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101048</xdr:rowOff>
    </xdr:from>
    <xdr:to>
      <xdr:col>55</xdr:col>
      <xdr:colOff>50800</xdr:colOff>
      <xdr:row>77</xdr:row>
      <xdr:rowOff>31198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1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123925</xdr:rowOff>
    </xdr:from>
    <xdr:ext cx="599010"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98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67757</xdr:rowOff>
    </xdr:from>
    <xdr:to>
      <xdr:col>50</xdr:col>
      <xdr:colOff>165100</xdr:colOff>
      <xdr:row>75</xdr:row>
      <xdr:rowOff>169357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29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14434</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39795" y="1270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34885</xdr:rowOff>
    </xdr:from>
    <xdr:to>
      <xdr:col>46</xdr:col>
      <xdr:colOff>38100</xdr:colOff>
      <xdr:row>71</xdr:row>
      <xdr:rowOff>136485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220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69</xdr:row>
      <xdr:rowOff>153012</xdr:rowOff>
    </xdr:from>
    <xdr:ext cx="690189"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05205" y="11983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109446</xdr:rowOff>
    </xdr:from>
    <xdr:to>
      <xdr:col>41</xdr:col>
      <xdr:colOff>101600</xdr:colOff>
      <xdr:row>75</xdr:row>
      <xdr:rowOff>39596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279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56123</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61795" y="1257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103482</xdr:rowOff>
    </xdr:from>
    <xdr:to>
      <xdr:col>36</xdr:col>
      <xdr:colOff>165100</xdr:colOff>
      <xdr:row>75</xdr:row>
      <xdr:rowOff>33632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2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50159</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672795" y="1256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155012</xdr:rowOff>
    </xdr:from>
    <xdr:to>
      <xdr:col>55</xdr:col>
      <xdr:colOff>0</xdr:colOff>
      <xdr:row>98</xdr:row>
      <xdr:rowOff>120627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442762"/>
          <a:ext cx="838200" cy="47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163072</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93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120627</xdr:rowOff>
    </xdr:from>
    <xdr:to>
      <xdr:col>50</xdr:col>
      <xdr:colOff>114300</xdr:colOff>
      <xdr:row>99</xdr:row>
      <xdr:rowOff>77493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922727"/>
          <a:ext cx="889000" cy="12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46287</xdr:rowOff>
    </xdr:from>
    <xdr:to>
      <xdr:col>50</xdr:col>
      <xdr:colOff>165100</xdr:colOff>
      <xdr:row>98</xdr:row>
      <xdr:rowOff>147887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4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164414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62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77493</xdr:rowOff>
    </xdr:from>
    <xdr:to>
      <xdr:col>45</xdr:col>
      <xdr:colOff>177800</xdr:colOff>
      <xdr:row>99</xdr:row>
      <xdr:rowOff>96775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7051043"/>
          <a:ext cx="889000" cy="1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36627</xdr:rowOff>
    </xdr:from>
    <xdr:to>
      <xdr:col>46</xdr:col>
      <xdr:colOff>38100</xdr:colOff>
      <xdr:row>98</xdr:row>
      <xdr:rowOff>138227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3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154754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61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96775</xdr:rowOff>
    </xdr:from>
    <xdr:to>
      <xdr:col>41</xdr:col>
      <xdr:colOff>50800</xdr:colOff>
      <xdr:row>99</xdr:row>
      <xdr:rowOff>98625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7070325"/>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49850</xdr:rowOff>
    </xdr:from>
    <xdr:to>
      <xdr:col>41</xdr:col>
      <xdr:colOff>101600</xdr:colOff>
      <xdr:row>98</xdr:row>
      <xdr:rowOff>151450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5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167977</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62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66720</xdr:rowOff>
    </xdr:from>
    <xdr:to>
      <xdr:col>36</xdr:col>
      <xdr:colOff>165100</xdr:colOff>
      <xdr:row>98</xdr:row>
      <xdr:rowOff>168320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13397</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6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104212</xdr:rowOff>
    </xdr:from>
    <xdr:to>
      <xdr:col>55</xdr:col>
      <xdr:colOff>50800</xdr:colOff>
      <xdr:row>96</xdr:row>
      <xdr:rowOff>34362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39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127089</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24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69827</xdr:rowOff>
    </xdr:from>
    <xdr:to>
      <xdr:col>50</xdr:col>
      <xdr:colOff>165100</xdr:colOff>
      <xdr:row>98</xdr:row>
      <xdr:rowOff>171427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7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162554</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39795" y="1696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26693</xdr:rowOff>
    </xdr:from>
    <xdr:to>
      <xdr:col>46</xdr:col>
      <xdr:colOff>38100</xdr:colOff>
      <xdr:row>99</xdr:row>
      <xdr:rowOff>128293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700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119420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709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45975</xdr:rowOff>
    </xdr:from>
    <xdr:to>
      <xdr:col>41</xdr:col>
      <xdr:colOff>101600</xdr:colOff>
      <xdr:row>99</xdr:row>
      <xdr:rowOff>147575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70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138702</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26428" y="1711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47825</xdr:rowOff>
    </xdr:from>
    <xdr:to>
      <xdr:col>36</xdr:col>
      <xdr:colOff>165100</xdr:colOff>
      <xdr:row>99</xdr:row>
      <xdr:rowOff>149425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70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99</xdr:row>
      <xdr:rowOff>140552</xdr:rowOff>
    </xdr:from>
    <xdr:ext cx="378565"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3017" y="17114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70014</xdr:rowOff>
    </xdr:from>
    <xdr:to>
      <xdr:col>85</xdr:col>
      <xdr:colOff>127000</xdr:colOff>
      <xdr:row>38</xdr:row>
      <xdr:rowOff>129546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585114"/>
          <a:ext cx="838200" cy="5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109728</xdr:rowOff>
    </xdr:from>
    <xdr:to>
      <xdr:col>81</xdr:col>
      <xdr:colOff>50800</xdr:colOff>
      <xdr:row>38</xdr:row>
      <xdr:rowOff>70014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453378"/>
          <a:ext cx="889000" cy="13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109728</xdr:rowOff>
    </xdr:from>
    <xdr:to>
      <xdr:col>76</xdr:col>
      <xdr:colOff>114300</xdr:colOff>
      <xdr:row>38</xdr:row>
      <xdr:rowOff>63764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453378"/>
          <a:ext cx="889000" cy="12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149504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66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63764</xdr:rowOff>
    </xdr:from>
    <xdr:to>
      <xdr:col>71</xdr:col>
      <xdr:colOff>177800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578864"/>
          <a:ext cx="889000" cy="7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153436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66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78746</xdr:rowOff>
    </xdr:from>
    <xdr:to>
      <xdr:col>85</xdr:col>
      <xdr:colOff>177800</xdr:colOff>
      <xdr:row>39</xdr:row>
      <xdr:rowOff>8896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5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165123</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50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19214</xdr:rowOff>
    </xdr:from>
    <xdr:to>
      <xdr:col>81</xdr:col>
      <xdr:colOff>101600</xdr:colOff>
      <xdr:row>38</xdr:row>
      <xdr:rowOff>120814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5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111941</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62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58928</xdr:rowOff>
    </xdr:from>
    <xdr:to>
      <xdr:col>76</xdr:col>
      <xdr:colOff>165100</xdr:colOff>
      <xdr:row>37</xdr:row>
      <xdr:rowOff>160528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5605</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25111" y="61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12964</xdr:rowOff>
    </xdr:from>
    <xdr:to>
      <xdr:col>72</xdr:col>
      <xdr:colOff>38100</xdr:colOff>
      <xdr:row>38</xdr:row>
      <xdr:rowOff>114564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5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131091</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36111" y="630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97075</xdr:rowOff>
    </xdr:from>
    <xdr:to>
      <xdr:col>85</xdr:col>
      <xdr:colOff>127000</xdr:colOff>
      <xdr:row>75</xdr:row>
      <xdr:rowOff>63274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2784375"/>
          <a:ext cx="838200" cy="13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122217</xdr:rowOff>
    </xdr:from>
    <xdr:ext cx="599010"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3152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63274</xdr:rowOff>
    </xdr:from>
    <xdr:to>
      <xdr:col>81</xdr:col>
      <xdr:colOff>50800</xdr:colOff>
      <xdr:row>76</xdr:row>
      <xdr:rowOff>34553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2922024"/>
          <a:ext cx="889000" cy="14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150414</xdr:rowOff>
    </xdr:from>
    <xdr:to>
      <xdr:col>81</xdr:col>
      <xdr:colOff>101600</xdr:colOff>
      <xdr:row>77</xdr:row>
      <xdr:rowOff>80564</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71691</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181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4394</xdr:rowOff>
    </xdr:from>
    <xdr:to>
      <xdr:col>76</xdr:col>
      <xdr:colOff>114300</xdr:colOff>
      <xdr:row>76</xdr:row>
      <xdr:rowOff>34553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3703300" y="13034594"/>
          <a:ext cx="889000" cy="3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169298</xdr:rowOff>
    </xdr:from>
    <xdr:to>
      <xdr:col>76</xdr:col>
      <xdr:colOff>165100</xdr:colOff>
      <xdr:row>77</xdr:row>
      <xdr:rowOff>99448</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90575</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292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4394</xdr:rowOff>
    </xdr:from>
    <xdr:to>
      <xdr:col>71</xdr:col>
      <xdr:colOff>177800</xdr:colOff>
      <xdr:row>76</xdr:row>
      <xdr:rowOff>75926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034594"/>
          <a:ext cx="889000" cy="7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16720</xdr:rowOff>
    </xdr:from>
    <xdr:to>
      <xdr:col>72</xdr:col>
      <xdr:colOff>38100</xdr:colOff>
      <xdr:row>77</xdr:row>
      <xdr:rowOff>118320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109447</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03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18104</xdr:rowOff>
    </xdr:from>
    <xdr:to>
      <xdr:col>67</xdr:col>
      <xdr:colOff>101600</xdr:colOff>
      <xdr:row>77</xdr:row>
      <xdr:rowOff>119704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110831</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14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46275</xdr:rowOff>
    </xdr:from>
    <xdr:to>
      <xdr:col>85</xdr:col>
      <xdr:colOff>177800</xdr:colOff>
      <xdr:row>74</xdr:row>
      <xdr:rowOff>147875</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73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69152</xdr:rowOff>
    </xdr:from>
    <xdr:ext cx="599010"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58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12474</xdr:rowOff>
    </xdr:from>
    <xdr:to>
      <xdr:col>81</xdr:col>
      <xdr:colOff>101600</xdr:colOff>
      <xdr:row>75</xdr:row>
      <xdr:rowOff>114074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8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130601</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181795" y="1264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155203</xdr:rowOff>
    </xdr:from>
    <xdr:to>
      <xdr:col>76</xdr:col>
      <xdr:colOff>165100</xdr:colOff>
      <xdr:row>76</xdr:row>
      <xdr:rowOff>85353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01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101880</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292795" y="12789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125044</xdr:rowOff>
    </xdr:from>
    <xdr:to>
      <xdr:col>72</xdr:col>
      <xdr:colOff>38100</xdr:colOff>
      <xdr:row>76</xdr:row>
      <xdr:rowOff>55194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29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71721</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275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25126</xdr:rowOff>
    </xdr:from>
    <xdr:to>
      <xdr:col>67</xdr:col>
      <xdr:colOff>101600</xdr:colOff>
      <xdr:row>76</xdr:row>
      <xdr:rowOff>126726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0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143252</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283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128302</xdr:rowOff>
    </xdr:from>
    <xdr:to>
      <xdr:col>85</xdr:col>
      <xdr:colOff>127000</xdr:colOff>
      <xdr:row>97</xdr:row>
      <xdr:rowOff>128936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6758952"/>
          <a:ext cx="8382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131159</xdr:rowOff>
    </xdr:from>
    <xdr:ext cx="599010"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418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128302</xdr:rowOff>
    </xdr:from>
    <xdr:to>
      <xdr:col>81</xdr:col>
      <xdr:colOff>50800</xdr:colOff>
      <xdr:row>98</xdr:row>
      <xdr:rowOff>54116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758952"/>
          <a:ext cx="889000" cy="9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115418</xdr:rowOff>
    </xdr:from>
    <xdr:to>
      <xdr:col>81</xdr:col>
      <xdr:colOff>101600</xdr:colOff>
      <xdr:row>98</xdr:row>
      <xdr:rowOff>45568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36695</xdr:rowOff>
    </xdr:from>
    <xdr:ext cx="59901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181795" y="1683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54116</xdr:rowOff>
    </xdr:from>
    <xdr:to>
      <xdr:col>76</xdr:col>
      <xdr:colOff>114300</xdr:colOff>
      <xdr:row>98</xdr:row>
      <xdr:rowOff>108446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856216"/>
          <a:ext cx="889000" cy="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58420</xdr:rowOff>
    </xdr:from>
    <xdr:to>
      <xdr:col>76</xdr:col>
      <xdr:colOff>165100</xdr:colOff>
      <xdr:row>98</xdr:row>
      <xdr:rowOff>160020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151147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9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126602</xdr:rowOff>
    </xdr:from>
    <xdr:to>
      <xdr:col>71</xdr:col>
      <xdr:colOff>177800</xdr:colOff>
      <xdr:row>98</xdr:row>
      <xdr:rowOff>108446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414352"/>
          <a:ext cx="889000" cy="49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158848</xdr:rowOff>
    </xdr:from>
    <xdr:to>
      <xdr:col>72</xdr:col>
      <xdr:colOff>38100</xdr:colOff>
      <xdr:row>98</xdr:row>
      <xdr:rowOff>88998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105525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110765</xdr:rowOff>
    </xdr:from>
    <xdr:to>
      <xdr:col>67</xdr:col>
      <xdr:colOff>101600</xdr:colOff>
      <xdr:row>98</xdr:row>
      <xdr:rowOff>40915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32042</xdr:rowOff>
    </xdr:from>
    <xdr:ext cx="59901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14795" y="1683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78136</xdr:rowOff>
    </xdr:from>
    <xdr:to>
      <xdr:col>85</xdr:col>
      <xdr:colOff>177800</xdr:colOff>
      <xdr:row>98</xdr:row>
      <xdr:rowOff>8286</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70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56563</xdr:rowOff>
    </xdr:from>
    <xdr:ext cx="599010"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68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77502</xdr:rowOff>
    </xdr:from>
    <xdr:to>
      <xdr:col>81</xdr:col>
      <xdr:colOff>101600</xdr:colOff>
      <xdr:row>98</xdr:row>
      <xdr:rowOff>7652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7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24179</xdr:rowOff>
    </xdr:from>
    <xdr:ext cx="59901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181795" y="1648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3316</xdr:rowOff>
    </xdr:from>
    <xdr:to>
      <xdr:col>76</xdr:col>
      <xdr:colOff>165100</xdr:colOff>
      <xdr:row>98</xdr:row>
      <xdr:rowOff>104916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121443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58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57646</xdr:rowOff>
    </xdr:from>
    <xdr:to>
      <xdr:col>72</xdr:col>
      <xdr:colOff>38100</xdr:colOff>
      <xdr:row>98</xdr:row>
      <xdr:rowOff>159246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85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150373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95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75802</xdr:rowOff>
    </xdr:from>
    <xdr:to>
      <xdr:col>67</xdr:col>
      <xdr:colOff>101600</xdr:colOff>
      <xdr:row>96</xdr:row>
      <xdr:rowOff>5952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3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22479</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14795" y="1613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70526</xdr:rowOff>
    </xdr:from>
    <xdr:to>
      <xdr:col>116</xdr:col>
      <xdr:colOff>62864</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6414176"/>
          <a:ext cx="1269" cy="240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3835</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690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17203</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61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70526</xdr:rowOff>
    </xdr:from>
    <xdr:to>
      <xdr:col>116</xdr:col>
      <xdr:colOff>152400</xdr:colOff>
      <xdr:row>37</xdr:row>
      <xdr:rowOff>70526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41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123584</xdr:rowOff>
    </xdr:from>
    <xdr:to>
      <xdr:col>116</xdr:col>
      <xdr:colOff>63500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638684"/>
          <a:ext cx="8382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92735</xdr:rowOff>
    </xdr:from>
    <xdr:ext cx="378565"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36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69858</xdr:rowOff>
    </xdr:from>
    <xdr:to>
      <xdr:col>116</xdr:col>
      <xdr:colOff>114300</xdr:colOff>
      <xdr:row>39</xdr:row>
      <xdr:rowOff>8</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5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92471</xdr:rowOff>
    </xdr:from>
    <xdr:to>
      <xdr:col>111</xdr:col>
      <xdr:colOff>177800</xdr:colOff>
      <xdr:row>38</xdr:row>
      <xdr:rowOff>123584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607571"/>
          <a:ext cx="889000" cy="3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67640</xdr:rowOff>
    </xdr:from>
    <xdr:to>
      <xdr:col>112</xdr:col>
      <xdr:colOff>38100</xdr:colOff>
      <xdr:row>38</xdr:row>
      <xdr:rowOff>169240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5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14317</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34017" y="6357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148249</xdr:rowOff>
    </xdr:from>
    <xdr:to>
      <xdr:col>107</xdr:col>
      <xdr:colOff>50800</xdr:colOff>
      <xdr:row>38</xdr:row>
      <xdr:rowOff>92471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5463199"/>
          <a:ext cx="889000" cy="114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83779</xdr:rowOff>
    </xdr:from>
    <xdr:to>
      <xdr:col>107</xdr:col>
      <xdr:colOff>101600</xdr:colOff>
      <xdr:row>39</xdr:row>
      <xdr:rowOff>13929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59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5056</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5017" y="6691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148249</xdr:rowOff>
    </xdr:from>
    <xdr:to>
      <xdr:col>102</xdr:col>
      <xdr:colOff>114300</xdr:colOff>
      <xdr:row>36</xdr:row>
      <xdr:rowOff>21399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8656300" y="5463199"/>
          <a:ext cx="889000" cy="73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85425</xdr:rowOff>
    </xdr:from>
    <xdr:to>
      <xdr:col>102</xdr:col>
      <xdr:colOff>165100</xdr:colOff>
      <xdr:row>39</xdr:row>
      <xdr:rowOff>15575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6702</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56017" y="6693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85128</xdr:rowOff>
    </xdr:from>
    <xdr:to>
      <xdr:col>98</xdr:col>
      <xdr:colOff>38100</xdr:colOff>
      <xdr:row>39</xdr:row>
      <xdr:rowOff>15278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6405</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7017" y="6692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48285</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563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72784</xdr:rowOff>
    </xdr:from>
    <xdr:to>
      <xdr:col>112</xdr:col>
      <xdr:colOff>38100</xdr:colOff>
      <xdr:row>39</xdr:row>
      <xdr:rowOff>2934</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58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165511</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4017" y="668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41671</xdr:rowOff>
    </xdr:from>
    <xdr:to>
      <xdr:col>107</xdr:col>
      <xdr:colOff>101600</xdr:colOff>
      <xdr:row>38</xdr:row>
      <xdr:rowOff>143271</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55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159798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97449</xdr:rowOff>
    </xdr:from>
    <xdr:to>
      <xdr:col>102</xdr:col>
      <xdr:colOff>165100</xdr:colOff>
      <xdr:row>32</xdr:row>
      <xdr:rowOff>27599</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541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44126</xdr:rowOff>
    </xdr:from>
    <xdr:ext cx="534377"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278111" y="51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142049</xdr:rowOff>
    </xdr:from>
    <xdr:to>
      <xdr:col>98</xdr:col>
      <xdr:colOff>38100</xdr:colOff>
      <xdr:row>36</xdr:row>
      <xdr:rowOff>72199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1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88726</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389111" y="591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63891</xdr:rowOff>
    </xdr:from>
    <xdr:to>
      <xdr:col>112</xdr:col>
      <xdr:colOff>38100</xdr:colOff>
      <xdr:row>57</xdr:row>
      <xdr:rowOff>165491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1272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10568</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10193</xdr:rowOff>
    </xdr:from>
    <xdr:to>
      <xdr:col>107</xdr:col>
      <xdr:colOff>101600</xdr:colOff>
      <xdr:row>57</xdr:row>
      <xdr:rowOff>111793</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0383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128320</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67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8844</xdr:rowOff>
    </xdr:from>
    <xdr:to>
      <xdr:col>102</xdr:col>
      <xdr:colOff>165100</xdr:colOff>
      <xdr:row>57</xdr:row>
      <xdr:rowOff>110444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494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126971</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278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15656</xdr:rowOff>
    </xdr:from>
    <xdr:to>
      <xdr:col>98</xdr:col>
      <xdr:colOff>38100</xdr:colOff>
      <xdr:row>57</xdr:row>
      <xdr:rowOff>117256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8605500" y="97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133783</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389111" y="95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6060</xdr:rowOff>
    </xdr:from>
    <xdr:to>
      <xdr:col>116</xdr:col>
      <xdr:colOff>63500</xdr:colOff>
      <xdr:row>74</xdr:row>
      <xdr:rowOff>10861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693360"/>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25654</xdr:rowOff>
    </xdr:from>
    <xdr:ext cx="599010"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71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10861</xdr:rowOff>
    </xdr:from>
    <xdr:to>
      <xdr:col>111</xdr:col>
      <xdr:colOff>177800</xdr:colOff>
      <xdr:row>74</xdr:row>
      <xdr:rowOff>112687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698161"/>
          <a:ext cx="889000" cy="10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15062</xdr:rowOff>
    </xdr:from>
    <xdr:to>
      <xdr:col>112</xdr:col>
      <xdr:colOff>38100</xdr:colOff>
      <xdr:row>74</xdr:row>
      <xdr:rowOff>116662</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107789</xdr:rowOff>
    </xdr:from>
    <xdr:ext cx="59901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23795" y="1279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50195</xdr:rowOff>
    </xdr:from>
    <xdr:to>
      <xdr:col>107</xdr:col>
      <xdr:colOff>50800</xdr:colOff>
      <xdr:row>74</xdr:row>
      <xdr:rowOff>112687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9545300" y="12566045"/>
          <a:ext cx="889000" cy="23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31834</xdr:rowOff>
    </xdr:from>
    <xdr:to>
      <xdr:col>107</xdr:col>
      <xdr:colOff>101600</xdr:colOff>
      <xdr:row>74</xdr:row>
      <xdr:rowOff>133434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7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149961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34795" y="1249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50195</xdr:rowOff>
    </xdr:from>
    <xdr:to>
      <xdr:col>102</xdr:col>
      <xdr:colOff>114300</xdr:colOff>
      <xdr:row>74</xdr:row>
      <xdr:rowOff>88981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2566045"/>
          <a:ext cx="889000" cy="21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31879</xdr:rowOff>
    </xdr:from>
    <xdr:to>
      <xdr:col>102</xdr:col>
      <xdr:colOff>165100</xdr:colOff>
      <xdr:row>74</xdr:row>
      <xdr:rowOff>133479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71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124606</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45795" y="1281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12891</xdr:rowOff>
    </xdr:from>
    <xdr:to>
      <xdr:col>98</xdr:col>
      <xdr:colOff>38100</xdr:colOff>
      <xdr:row>74</xdr:row>
      <xdr:rowOff>114491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131018</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56795" y="1247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126710</xdr:rowOff>
    </xdr:from>
    <xdr:to>
      <xdr:col>116</xdr:col>
      <xdr:colOff>114300</xdr:colOff>
      <xdr:row>74</xdr:row>
      <xdr:rowOff>56860</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6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149587</xdr:rowOff>
    </xdr:from>
    <xdr:ext cx="599010"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493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131511</xdr:rowOff>
    </xdr:from>
    <xdr:to>
      <xdr:col>112</xdr:col>
      <xdr:colOff>38100</xdr:colOff>
      <xdr:row>74</xdr:row>
      <xdr:rowOff>61661</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64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78188</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42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61887</xdr:rowOff>
    </xdr:from>
    <xdr:to>
      <xdr:col>107</xdr:col>
      <xdr:colOff>101600</xdr:colOff>
      <xdr:row>74</xdr:row>
      <xdr:rowOff>163487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74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154614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34795" y="12841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170845</xdr:rowOff>
    </xdr:from>
    <xdr:to>
      <xdr:col>102</xdr:col>
      <xdr:colOff>165100</xdr:colOff>
      <xdr:row>73</xdr:row>
      <xdr:rowOff>100995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5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117522</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29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38181</xdr:rowOff>
    </xdr:from>
    <xdr:to>
      <xdr:col>98</xdr:col>
      <xdr:colOff>38100</xdr:colOff>
      <xdr:row>74</xdr:row>
      <xdr:rowOff>139781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7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130908</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818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今後控える退職に備えた職員の補充、新人採用の一方で再任用の活用により</a:t>
          </a:r>
          <a:r>
            <a:rPr kumimoji="1" lang="ja-JP" altLang="ja-JP" sz="1100">
              <a:solidFill>
                <a:schemeClr val="dk1"/>
              </a:solidFill>
              <a:effectLst/>
              <a:latin typeface="+mn-lt"/>
              <a:ea typeface="+mn-ea"/>
              <a:cs typeface="+mn-cs"/>
            </a:rPr>
            <a:t>人件費が増となっ</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物件費においては新型コロナウイルス感染症対策関連の費用が大幅に増となったため双方大きく増額となっている。</a:t>
          </a:r>
          <a:endParaRPr lang="ja-JP" altLang="ja-JP" sz="1400">
            <a:effectLst/>
          </a:endParaRPr>
        </a:p>
        <a:p>
          <a:r>
            <a:rPr kumimoji="1" lang="ja-JP" altLang="ja-JP" sz="1100">
              <a:solidFill>
                <a:schemeClr val="dk1"/>
              </a:solidFill>
              <a:effectLst/>
              <a:latin typeface="+mn-lt"/>
              <a:ea typeface="+mn-ea"/>
              <a:cs typeface="+mn-cs"/>
            </a:rPr>
            <a:t>普通建設事業費（うち新規整備）については基幹施設の整備を行っており、</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年度で完了となっている。普通建設事業費および普通建設事業費（うち更新整備）については脱炭素関連事業や観光施設建設改良事業により大幅増となっている。</a:t>
          </a:r>
          <a:endParaRPr lang="ja-JP" altLang="ja-JP" sz="1400">
            <a:effectLst/>
          </a:endParaRPr>
        </a:p>
        <a:p>
          <a:r>
            <a:rPr kumimoji="1" lang="ja-JP" altLang="ja-JP" sz="1100">
              <a:solidFill>
                <a:schemeClr val="dk1"/>
              </a:solidFill>
              <a:effectLst/>
              <a:latin typeface="+mn-lt"/>
              <a:ea typeface="+mn-ea"/>
              <a:cs typeface="+mn-cs"/>
            </a:rPr>
            <a:t>公債費については、基幹施設整備に資する償還により</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年度までは増加し、さらに脱炭素関連事業により令和</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年度まで</a:t>
          </a:r>
          <a:r>
            <a:rPr kumimoji="1" lang="ja-JP" altLang="ja-JP" sz="1100">
              <a:solidFill>
                <a:schemeClr val="dk1"/>
              </a:solidFill>
              <a:effectLst/>
              <a:latin typeface="+mn-lt"/>
              <a:ea typeface="+mn-ea"/>
              <a:cs typeface="+mn-cs"/>
            </a:rPr>
            <a:t>は増加する見込みである</a:t>
          </a:r>
          <a:r>
            <a:rPr kumimoji="1" lang="ja-JP" altLang="en-US" sz="1100">
              <a:solidFill>
                <a:schemeClr val="dk1"/>
              </a:solidFill>
              <a:effectLst/>
              <a:latin typeface="+mn-lt"/>
              <a:ea typeface="+mn-ea"/>
              <a:cs typeface="+mn-cs"/>
            </a:rPr>
            <a:t>が以降は事業調整により抑えられるものとなっている。</a:t>
          </a:r>
          <a:endParaRPr lang="ja-JP" altLang="ja-JP" sz="1400">
            <a:effectLst/>
          </a:endParaRPr>
        </a:p>
        <a:p>
          <a:r>
            <a:rPr kumimoji="1" lang="ja-JP" altLang="ja-JP" sz="1100">
              <a:solidFill>
                <a:schemeClr val="dk1"/>
              </a:solidFill>
              <a:effectLst/>
              <a:latin typeface="+mn-lt"/>
              <a:ea typeface="+mn-ea"/>
              <a:cs typeface="+mn-cs"/>
            </a:rPr>
            <a:t>全体的に類似団体に比べコストが高くなっているが、人口が</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人未満という類型区分の中の</a:t>
          </a:r>
          <a:r>
            <a:rPr kumimoji="1" lang="en-US" altLang="ja-JP" sz="1100">
              <a:solidFill>
                <a:schemeClr val="dk1"/>
              </a:solidFill>
              <a:effectLst/>
              <a:latin typeface="+mn-lt"/>
              <a:ea typeface="+mn-ea"/>
              <a:cs typeface="+mn-cs"/>
            </a:rPr>
            <a:t>1,400</a:t>
          </a:r>
          <a:r>
            <a:rPr kumimoji="1" lang="ja-JP" altLang="ja-JP" sz="1100">
              <a:solidFill>
                <a:schemeClr val="dk1"/>
              </a:solidFill>
              <a:effectLst/>
              <a:latin typeface="+mn-lt"/>
              <a:ea typeface="+mn-ea"/>
              <a:cs typeface="+mn-cs"/>
            </a:rPr>
            <a:t>人相当の本村において、費用の多少の増減でも一人当たりに対するコストへの影響は大きいものとなる。したがって類似団体内において基幹施設整備・コロナ対策・地方創生推進関連事業・ＳＤＧｓ関連事業・</a:t>
          </a:r>
          <a:r>
            <a:rPr kumimoji="1" lang="ja-JP" altLang="en-US" sz="1100">
              <a:solidFill>
                <a:schemeClr val="dk1"/>
              </a:solidFill>
              <a:effectLst/>
              <a:latin typeface="+mn-lt"/>
              <a:ea typeface="+mn-ea"/>
              <a:cs typeface="+mn-cs"/>
            </a:rPr>
            <a:t>脱炭素および</a:t>
          </a:r>
          <a:r>
            <a:rPr kumimoji="1" lang="ja-JP" altLang="ja-JP" sz="1100">
              <a:solidFill>
                <a:schemeClr val="dk1"/>
              </a:solidFill>
              <a:effectLst/>
              <a:latin typeface="+mn-lt"/>
              <a:ea typeface="+mn-ea"/>
              <a:cs typeface="+mn-cs"/>
            </a:rPr>
            <a:t>再生可能エネルギー事業等率先して事業展開している本村においては住民一人当たりのコストが全体的に高い傾向となる。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1,395
1,389
57.97
4,101,938
3,911,276
174,487
1,493,008
4,506,629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109753</xdr:rowOff>
    </xdr:from>
    <xdr:to>
      <xdr:col>24</xdr:col>
      <xdr:colOff>63500</xdr:colOff>
      <xdr:row>34</xdr:row>
      <xdr:rowOff>37189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5767603"/>
          <a:ext cx="838200" cy="9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51554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23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152175</xdr:rowOff>
    </xdr:from>
    <xdr:to>
      <xdr:col>19</xdr:col>
      <xdr:colOff>177800</xdr:colOff>
      <xdr:row>34</xdr:row>
      <xdr:rowOff>37189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5810025"/>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26558</xdr:rowOff>
    </xdr:from>
    <xdr:to>
      <xdr:col>20</xdr:col>
      <xdr:colOff>38100</xdr:colOff>
      <xdr:row>36</xdr:row>
      <xdr:rowOff>128158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1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119285</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9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152175</xdr:rowOff>
    </xdr:from>
    <xdr:to>
      <xdr:col>15</xdr:col>
      <xdr:colOff>50800</xdr:colOff>
      <xdr:row>33</xdr:row>
      <xdr:rowOff>159817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5810025"/>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7714</xdr:rowOff>
    </xdr:from>
    <xdr:to>
      <xdr:col>15</xdr:col>
      <xdr:colOff>101600</xdr:colOff>
      <xdr:row>36</xdr:row>
      <xdr:rowOff>109314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17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100441</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7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151130</xdr:rowOff>
    </xdr:from>
    <xdr:to>
      <xdr:col>10</xdr:col>
      <xdr:colOff>114300</xdr:colOff>
      <xdr:row>33</xdr:row>
      <xdr:rowOff>159817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5808980"/>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16956</xdr:rowOff>
    </xdr:from>
    <xdr:to>
      <xdr:col>10</xdr:col>
      <xdr:colOff>165100</xdr:colOff>
      <xdr:row>36</xdr:row>
      <xdr:rowOff>118556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18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109683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8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30901</xdr:rowOff>
    </xdr:from>
    <xdr:to>
      <xdr:col>6</xdr:col>
      <xdr:colOff>38100</xdr:colOff>
      <xdr:row>36</xdr:row>
      <xdr:rowOff>132501</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20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123628</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9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58953</xdr:rowOff>
    </xdr:from>
    <xdr:to>
      <xdr:col>24</xdr:col>
      <xdr:colOff>114300</xdr:colOff>
      <xdr:row>33</xdr:row>
      <xdr:rowOff>160553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71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81830</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5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157839</xdr:rowOff>
    </xdr:from>
    <xdr:to>
      <xdr:col>20</xdr:col>
      <xdr:colOff>38100</xdr:colOff>
      <xdr:row>34</xdr:row>
      <xdr:rowOff>87989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8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104516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59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101375</xdr:rowOff>
    </xdr:from>
    <xdr:to>
      <xdr:col>15</xdr:col>
      <xdr:colOff>101600</xdr:colOff>
      <xdr:row>34</xdr:row>
      <xdr:rowOff>31525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75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48052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53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109017</xdr:rowOff>
    </xdr:from>
    <xdr:to>
      <xdr:col>10</xdr:col>
      <xdr:colOff>165100</xdr:colOff>
      <xdr:row>34</xdr:row>
      <xdr:rowOff>39167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76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55694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54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100330</xdr:rowOff>
    </xdr:from>
    <xdr:to>
      <xdr:col>6</xdr:col>
      <xdr:colOff>38100</xdr:colOff>
      <xdr:row>34</xdr:row>
      <xdr:rowOff>30480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47007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53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88767</xdr:rowOff>
    </xdr:from>
    <xdr:to>
      <xdr:col>24</xdr:col>
      <xdr:colOff>63500</xdr:colOff>
      <xdr:row>53</xdr:row>
      <xdr:rowOff>16448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8832717"/>
          <a:ext cx="838200" cy="27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124055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53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45910</xdr:rowOff>
    </xdr:from>
    <xdr:to>
      <xdr:col>19</xdr:col>
      <xdr:colOff>177800</xdr:colOff>
      <xdr:row>53</xdr:row>
      <xdr:rowOff>16448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789860"/>
          <a:ext cx="889000" cy="3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141656</xdr:rowOff>
    </xdr:from>
    <xdr:to>
      <xdr:col>20</xdr:col>
      <xdr:colOff>38100</xdr:colOff>
      <xdr:row>56</xdr:row>
      <xdr:rowOff>71806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7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62933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6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45910</xdr:rowOff>
    </xdr:from>
    <xdr:to>
      <xdr:col>15</xdr:col>
      <xdr:colOff>50800</xdr:colOff>
      <xdr:row>55</xdr:row>
      <xdr:rowOff>32276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789860"/>
          <a:ext cx="889000" cy="67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27579</xdr:rowOff>
    </xdr:from>
    <xdr:to>
      <xdr:col>15</xdr:col>
      <xdr:colOff>101600</xdr:colOff>
      <xdr:row>57</xdr:row>
      <xdr:rowOff>129179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120306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89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1912</xdr:rowOff>
    </xdr:from>
    <xdr:to>
      <xdr:col>10</xdr:col>
      <xdr:colOff>114300</xdr:colOff>
      <xdr:row>55</xdr:row>
      <xdr:rowOff>32276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088762"/>
          <a:ext cx="889000" cy="37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137440</xdr:rowOff>
    </xdr:from>
    <xdr:to>
      <xdr:col>10</xdr:col>
      <xdr:colOff>165100</xdr:colOff>
      <xdr:row>57</xdr:row>
      <xdr:rowOff>67590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58717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83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135290</xdr:rowOff>
    </xdr:from>
    <xdr:to>
      <xdr:col>6</xdr:col>
      <xdr:colOff>38100</xdr:colOff>
      <xdr:row>57</xdr:row>
      <xdr:rowOff>65440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56567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8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37967</xdr:rowOff>
    </xdr:from>
    <xdr:to>
      <xdr:col>24</xdr:col>
      <xdr:colOff>114300</xdr:colOff>
      <xdr:row>51</xdr:row>
      <xdr:rowOff>139567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878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60844</xdr:rowOff>
    </xdr:from>
    <xdr:ext cx="690189"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6333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137098</xdr:rowOff>
    </xdr:from>
    <xdr:to>
      <xdr:col>20</xdr:col>
      <xdr:colOff>38100</xdr:colOff>
      <xdr:row>53</xdr:row>
      <xdr:rowOff>67248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05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83775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882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166560</xdr:rowOff>
    </xdr:from>
    <xdr:to>
      <xdr:col>15</xdr:col>
      <xdr:colOff>101600</xdr:colOff>
      <xdr:row>51</xdr:row>
      <xdr:rowOff>96710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73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49</xdr:row>
      <xdr:rowOff>113237</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563205" y="85142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152926</xdr:rowOff>
    </xdr:from>
    <xdr:to>
      <xdr:col>10</xdr:col>
      <xdr:colOff>165100</xdr:colOff>
      <xdr:row>55</xdr:row>
      <xdr:rowOff>83076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41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99603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18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122562</xdr:rowOff>
    </xdr:from>
    <xdr:to>
      <xdr:col>6</xdr:col>
      <xdr:colOff>38100</xdr:colOff>
      <xdr:row>53</xdr:row>
      <xdr:rowOff>52712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03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69239</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881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156269</xdr:rowOff>
    </xdr:from>
    <xdr:to>
      <xdr:col>24</xdr:col>
      <xdr:colOff>63500</xdr:colOff>
      <xdr:row>73</xdr:row>
      <xdr:rowOff>92398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500669"/>
          <a:ext cx="838200" cy="10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76206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63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92398</xdr:rowOff>
    </xdr:from>
    <xdr:to>
      <xdr:col>19</xdr:col>
      <xdr:colOff>177800</xdr:colOff>
      <xdr:row>73</xdr:row>
      <xdr:rowOff>106224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608248"/>
          <a:ext cx="889000" cy="1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37104</xdr:rowOff>
    </xdr:from>
    <xdr:to>
      <xdr:col>20</xdr:col>
      <xdr:colOff>38100</xdr:colOff>
      <xdr:row>75</xdr:row>
      <xdr:rowOff>138704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129830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9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106224</xdr:rowOff>
    </xdr:from>
    <xdr:to>
      <xdr:col>15</xdr:col>
      <xdr:colOff>50800</xdr:colOff>
      <xdr:row>74</xdr:row>
      <xdr:rowOff>62181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622074"/>
          <a:ext cx="889000" cy="12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123496</xdr:rowOff>
    </xdr:from>
    <xdr:to>
      <xdr:col>15</xdr:col>
      <xdr:colOff>101600</xdr:colOff>
      <xdr:row>76</xdr:row>
      <xdr:rowOff>53646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44773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62181</xdr:rowOff>
    </xdr:from>
    <xdr:to>
      <xdr:col>10</xdr:col>
      <xdr:colOff>114300</xdr:colOff>
      <xdr:row>75</xdr:row>
      <xdr:rowOff>149242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749481"/>
          <a:ext cx="889000" cy="25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33141</xdr:rowOff>
    </xdr:from>
    <xdr:to>
      <xdr:col>10</xdr:col>
      <xdr:colOff>165100</xdr:colOff>
      <xdr:row>76</xdr:row>
      <xdr:rowOff>134741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125868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163973</xdr:rowOff>
    </xdr:from>
    <xdr:to>
      <xdr:col>6</xdr:col>
      <xdr:colOff>38100</xdr:colOff>
      <xdr:row>76</xdr:row>
      <xdr:rowOff>94123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85250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105469</xdr:rowOff>
    </xdr:from>
    <xdr:to>
      <xdr:col>24</xdr:col>
      <xdr:colOff>114300</xdr:colOff>
      <xdr:row>73</xdr:row>
      <xdr:rowOff>35619</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44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128346</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30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41598</xdr:rowOff>
    </xdr:from>
    <xdr:to>
      <xdr:col>20</xdr:col>
      <xdr:colOff>38100</xdr:colOff>
      <xdr:row>73</xdr:row>
      <xdr:rowOff>143198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5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159725</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33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55424</xdr:rowOff>
    </xdr:from>
    <xdr:to>
      <xdr:col>15</xdr:col>
      <xdr:colOff>101600</xdr:colOff>
      <xdr:row>73</xdr:row>
      <xdr:rowOff>157024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57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2101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346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11381</xdr:rowOff>
    </xdr:from>
    <xdr:to>
      <xdr:col>10</xdr:col>
      <xdr:colOff>165100</xdr:colOff>
      <xdr:row>74</xdr:row>
      <xdr:rowOff>112981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69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129508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47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98442</xdr:rowOff>
    </xdr:from>
    <xdr:to>
      <xdr:col>6</xdr:col>
      <xdr:colOff>38100</xdr:colOff>
      <xdr:row>76</xdr:row>
      <xdr:rowOff>28592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95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45119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73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29963</xdr:rowOff>
    </xdr:from>
    <xdr:to>
      <xdr:col>24</xdr:col>
      <xdr:colOff>63500</xdr:colOff>
      <xdr:row>97</xdr:row>
      <xdr:rowOff>61742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317713"/>
          <a:ext cx="838200" cy="37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71121</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701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87945</xdr:rowOff>
    </xdr:from>
    <xdr:to>
      <xdr:col>19</xdr:col>
      <xdr:colOff>177800</xdr:colOff>
      <xdr:row>95</xdr:row>
      <xdr:rowOff>29963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204245"/>
          <a:ext cx="889000" cy="11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133041</xdr:rowOff>
    </xdr:from>
    <xdr:to>
      <xdr:col>20</xdr:col>
      <xdr:colOff>38100</xdr:colOff>
      <xdr:row>98</xdr:row>
      <xdr:rowOff>63191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54318</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85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87945</xdr:rowOff>
    </xdr:from>
    <xdr:to>
      <xdr:col>15</xdr:col>
      <xdr:colOff>50800</xdr:colOff>
      <xdr:row>95</xdr:row>
      <xdr:rowOff>33958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204245"/>
          <a:ext cx="889000" cy="11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160052</xdr:rowOff>
    </xdr:from>
    <xdr:to>
      <xdr:col>15</xdr:col>
      <xdr:colOff>101600</xdr:colOff>
      <xdr:row>98</xdr:row>
      <xdr:rowOff>90202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81329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33958</xdr:rowOff>
    </xdr:from>
    <xdr:to>
      <xdr:col>10</xdr:col>
      <xdr:colOff>114300</xdr:colOff>
      <xdr:row>96</xdr:row>
      <xdr:rowOff>36657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321708"/>
          <a:ext cx="889000" cy="17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4790</xdr:rowOff>
    </xdr:from>
    <xdr:to>
      <xdr:col>10</xdr:col>
      <xdr:colOff>165100</xdr:colOff>
      <xdr:row>98</xdr:row>
      <xdr:rowOff>106390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97517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5358</xdr:rowOff>
    </xdr:from>
    <xdr:to>
      <xdr:col>6</xdr:col>
      <xdr:colOff>38100</xdr:colOff>
      <xdr:row>98</xdr:row>
      <xdr:rowOff>106958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98085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10942</xdr:rowOff>
    </xdr:from>
    <xdr:to>
      <xdr:col>24</xdr:col>
      <xdr:colOff>114300</xdr:colOff>
      <xdr:row>97</xdr:row>
      <xdr:rowOff>112542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33819</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9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150613</xdr:rowOff>
    </xdr:from>
    <xdr:to>
      <xdr:col>20</xdr:col>
      <xdr:colOff>38100</xdr:colOff>
      <xdr:row>95</xdr:row>
      <xdr:rowOff>80763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26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97290</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04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37145</xdr:rowOff>
    </xdr:from>
    <xdr:to>
      <xdr:col>15</xdr:col>
      <xdr:colOff>101600</xdr:colOff>
      <xdr:row>94</xdr:row>
      <xdr:rowOff>138745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15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155272</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592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154608</xdr:rowOff>
    </xdr:from>
    <xdr:to>
      <xdr:col>10</xdr:col>
      <xdr:colOff>165100</xdr:colOff>
      <xdr:row>95</xdr:row>
      <xdr:rowOff>84758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27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101285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046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157307</xdr:rowOff>
    </xdr:from>
    <xdr:to>
      <xdr:col>6</xdr:col>
      <xdr:colOff>38100</xdr:colOff>
      <xdr:row>96</xdr:row>
      <xdr:rowOff>87457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44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103984</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22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123588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31877</xdr:rowOff>
    </xdr:from>
    <xdr:to>
      <xdr:col>46</xdr:col>
      <xdr:colOff>38100</xdr:colOff>
      <xdr:row>38</xdr:row>
      <xdr:rowOff>133477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150004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32893</xdr:rowOff>
    </xdr:from>
    <xdr:to>
      <xdr:col>41</xdr:col>
      <xdr:colOff>101600</xdr:colOff>
      <xdr:row>38</xdr:row>
      <xdr:rowOff>134493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151020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121683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156252</xdr:rowOff>
    </xdr:from>
    <xdr:to>
      <xdr:col>55</xdr:col>
      <xdr:colOff>0</xdr:colOff>
      <xdr:row>58</xdr:row>
      <xdr:rowOff>5021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28902"/>
          <a:ext cx="838200" cy="2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7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156252</xdr:rowOff>
    </xdr:from>
    <xdr:to>
      <xdr:col>50</xdr:col>
      <xdr:colOff>114300</xdr:colOff>
      <xdr:row>58</xdr:row>
      <xdr:rowOff>82370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28902"/>
          <a:ext cx="889000" cy="9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73349</xdr:rowOff>
    </xdr:from>
    <xdr:to>
      <xdr:col>50</xdr:col>
      <xdr:colOff>165100</xdr:colOff>
      <xdr:row>59</xdr:row>
      <xdr:rowOff>3499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166076</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11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128818</xdr:rowOff>
    </xdr:from>
    <xdr:to>
      <xdr:col>45</xdr:col>
      <xdr:colOff>177800</xdr:colOff>
      <xdr:row>58</xdr:row>
      <xdr:rowOff>82370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01468"/>
          <a:ext cx="889000" cy="12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89727</xdr:rowOff>
    </xdr:from>
    <xdr:to>
      <xdr:col>46</xdr:col>
      <xdr:colOff>38100</xdr:colOff>
      <xdr:row>59</xdr:row>
      <xdr:rowOff>19877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11004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12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128818</xdr:rowOff>
    </xdr:from>
    <xdr:to>
      <xdr:col>41</xdr:col>
      <xdr:colOff>50800</xdr:colOff>
      <xdr:row>58</xdr:row>
      <xdr:rowOff>1790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01468"/>
          <a:ext cx="889000" cy="4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103150</xdr:rowOff>
    </xdr:from>
    <xdr:to>
      <xdr:col>41</xdr:col>
      <xdr:colOff>101600</xdr:colOff>
      <xdr:row>59</xdr:row>
      <xdr:rowOff>33300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24427</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139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100431</xdr:rowOff>
    </xdr:from>
    <xdr:to>
      <xdr:col>36</xdr:col>
      <xdr:colOff>165100</xdr:colOff>
      <xdr:row>59</xdr:row>
      <xdr:rowOff>30581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21708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13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125671</xdr:rowOff>
    </xdr:from>
    <xdr:to>
      <xdr:col>55</xdr:col>
      <xdr:colOff>50800</xdr:colOff>
      <xdr:row>58</xdr:row>
      <xdr:rowOff>55821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9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148548</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49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105452</xdr:rowOff>
    </xdr:from>
    <xdr:to>
      <xdr:col>50</xdr:col>
      <xdr:colOff>165100</xdr:colOff>
      <xdr:row>58</xdr:row>
      <xdr:rowOff>35602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52129</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653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31570</xdr:rowOff>
    </xdr:from>
    <xdr:to>
      <xdr:col>46</xdr:col>
      <xdr:colOff>38100</xdr:colOff>
      <xdr:row>58</xdr:row>
      <xdr:rowOff>133170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7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149697</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5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78018</xdr:rowOff>
    </xdr:from>
    <xdr:to>
      <xdr:col>41</xdr:col>
      <xdr:colOff>101600</xdr:colOff>
      <xdr:row>58</xdr:row>
      <xdr:rowOff>8168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5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24695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2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122440</xdr:rowOff>
    </xdr:from>
    <xdr:to>
      <xdr:col>36</xdr:col>
      <xdr:colOff>165100</xdr:colOff>
      <xdr:row>58</xdr:row>
      <xdr:rowOff>52590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9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69117</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7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68600</xdr:rowOff>
    </xdr:from>
    <xdr:to>
      <xdr:col>55</xdr:col>
      <xdr:colOff>0</xdr:colOff>
      <xdr:row>75</xdr:row>
      <xdr:rowOff>100409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2070100"/>
          <a:ext cx="838200" cy="88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104511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34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100409</xdr:rowOff>
    </xdr:from>
    <xdr:to>
      <xdr:col>50</xdr:col>
      <xdr:colOff>114300</xdr:colOff>
      <xdr:row>75</xdr:row>
      <xdr:rowOff>169605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2959159"/>
          <a:ext cx="889000" cy="6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139133</xdr:rowOff>
    </xdr:from>
    <xdr:to>
      <xdr:col>50</xdr:col>
      <xdr:colOff>165100</xdr:colOff>
      <xdr:row>77</xdr:row>
      <xdr:rowOff>69283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6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60410</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26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169605</xdr:rowOff>
    </xdr:from>
    <xdr:to>
      <xdr:col>45</xdr:col>
      <xdr:colOff>177800</xdr:colOff>
      <xdr:row>76</xdr:row>
      <xdr:rowOff>127054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028355"/>
          <a:ext cx="889000" cy="1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52822</xdr:rowOff>
    </xdr:from>
    <xdr:to>
      <xdr:col>46</xdr:col>
      <xdr:colOff>38100</xdr:colOff>
      <xdr:row>77</xdr:row>
      <xdr:rowOff>154422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5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145549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3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127054</xdr:rowOff>
    </xdr:from>
    <xdr:to>
      <xdr:col>41</xdr:col>
      <xdr:colOff>50800</xdr:colOff>
      <xdr:row>76</xdr:row>
      <xdr:rowOff>146983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157254"/>
          <a:ext cx="889000" cy="1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37570</xdr:rowOff>
    </xdr:from>
    <xdr:to>
      <xdr:col>41</xdr:col>
      <xdr:colOff>101600</xdr:colOff>
      <xdr:row>77</xdr:row>
      <xdr:rowOff>139170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130297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33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164278</xdr:rowOff>
    </xdr:from>
    <xdr:to>
      <xdr:col>36</xdr:col>
      <xdr:colOff>165100</xdr:colOff>
      <xdr:row>77</xdr:row>
      <xdr:rowOff>94428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85555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28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17800</xdr:rowOff>
    </xdr:from>
    <xdr:to>
      <xdr:col>55</xdr:col>
      <xdr:colOff>50800</xdr:colOff>
      <xdr:row>70</xdr:row>
      <xdr:rowOff>119400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0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142277</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197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49609</xdr:rowOff>
    </xdr:from>
    <xdr:to>
      <xdr:col>50</xdr:col>
      <xdr:colOff>165100</xdr:colOff>
      <xdr:row>75</xdr:row>
      <xdr:rowOff>151209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90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167736</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68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118805</xdr:rowOff>
    </xdr:from>
    <xdr:to>
      <xdr:col>46</xdr:col>
      <xdr:colOff>38100</xdr:colOff>
      <xdr:row>76</xdr:row>
      <xdr:rowOff>48955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97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65482</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75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76254</xdr:rowOff>
    </xdr:from>
    <xdr:to>
      <xdr:col>41</xdr:col>
      <xdr:colOff>101600</xdr:colOff>
      <xdr:row>77</xdr:row>
      <xdr:rowOff>6404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10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22930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88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96183</xdr:rowOff>
    </xdr:from>
    <xdr:to>
      <xdr:col>36</xdr:col>
      <xdr:colOff>165100</xdr:colOff>
      <xdr:row>77</xdr:row>
      <xdr:rowOff>26333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12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42860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90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140368</xdr:rowOff>
    </xdr:from>
    <xdr:to>
      <xdr:col>55</xdr:col>
      <xdr:colOff>0</xdr:colOff>
      <xdr:row>97</xdr:row>
      <xdr:rowOff>168742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771018"/>
          <a:ext cx="838200" cy="2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93756</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52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168742</xdr:rowOff>
    </xdr:from>
    <xdr:to>
      <xdr:col>50</xdr:col>
      <xdr:colOff>114300</xdr:colOff>
      <xdr:row>98</xdr:row>
      <xdr:rowOff>111489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799392"/>
          <a:ext cx="889000" cy="11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69977</xdr:rowOff>
    </xdr:from>
    <xdr:to>
      <xdr:col>50</xdr:col>
      <xdr:colOff>165100</xdr:colOff>
      <xdr:row>98</xdr:row>
      <xdr:rowOff>127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7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16654</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47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44664</xdr:rowOff>
    </xdr:from>
    <xdr:to>
      <xdr:col>45</xdr:col>
      <xdr:colOff>177800</xdr:colOff>
      <xdr:row>98</xdr:row>
      <xdr:rowOff>111489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846764"/>
          <a:ext cx="889000" cy="6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106331</xdr:rowOff>
    </xdr:from>
    <xdr:to>
      <xdr:col>46</xdr:col>
      <xdr:colOff>38100</xdr:colOff>
      <xdr:row>98</xdr:row>
      <xdr:rowOff>36481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7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53008</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51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38999</xdr:rowOff>
    </xdr:from>
    <xdr:to>
      <xdr:col>41</xdr:col>
      <xdr:colOff>50800</xdr:colOff>
      <xdr:row>98</xdr:row>
      <xdr:rowOff>44664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841099"/>
          <a:ext cx="8890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94721</xdr:rowOff>
    </xdr:from>
    <xdr:to>
      <xdr:col>41</xdr:col>
      <xdr:colOff>101600</xdr:colOff>
      <xdr:row>98</xdr:row>
      <xdr:rowOff>24871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72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41398</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50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49981</xdr:rowOff>
    </xdr:from>
    <xdr:to>
      <xdr:col>36</xdr:col>
      <xdr:colOff>165100</xdr:colOff>
      <xdr:row>97</xdr:row>
      <xdr:rowOff>151581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168108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45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89568</xdr:rowOff>
    </xdr:from>
    <xdr:to>
      <xdr:col>55</xdr:col>
      <xdr:colOff>50800</xdr:colOff>
      <xdr:row>98</xdr:row>
      <xdr:rowOff>19718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2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67995</xdr:rowOff>
    </xdr:from>
    <xdr:ext cx="599010"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69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117942</xdr:rowOff>
    </xdr:from>
    <xdr:to>
      <xdr:col>50</xdr:col>
      <xdr:colOff>165100</xdr:colOff>
      <xdr:row>98</xdr:row>
      <xdr:rowOff>48092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4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39219</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39795" y="1684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60689</xdr:rowOff>
    </xdr:from>
    <xdr:to>
      <xdr:col>46</xdr:col>
      <xdr:colOff>38100</xdr:colOff>
      <xdr:row>98</xdr:row>
      <xdr:rowOff>162289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86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153416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95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165314</xdr:rowOff>
    </xdr:from>
    <xdr:to>
      <xdr:col>41</xdr:col>
      <xdr:colOff>101600</xdr:colOff>
      <xdr:row>98</xdr:row>
      <xdr:rowOff>95464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9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86591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8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159649</xdr:rowOff>
    </xdr:from>
    <xdr:to>
      <xdr:col>36</xdr:col>
      <xdr:colOff>165100</xdr:colOff>
      <xdr:row>98</xdr:row>
      <xdr:rowOff>89799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9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80926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8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42483</xdr:rowOff>
    </xdr:from>
    <xdr:to>
      <xdr:col>85</xdr:col>
      <xdr:colOff>127000</xdr:colOff>
      <xdr:row>38</xdr:row>
      <xdr:rowOff>106102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57583"/>
          <a:ext cx="838200" cy="6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162062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505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106102</xdr:rowOff>
    </xdr:from>
    <xdr:to>
      <xdr:col>81</xdr:col>
      <xdr:colOff>50800</xdr:colOff>
      <xdr:row>38</xdr:row>
      <xdr:rowOff>106487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621202"/>
          <a:ext cx="8890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22551</xdr:rowOff>
    </xdr:from>
    <xdr:to>
      <xdr:col>81</xdr:col>
      <xdr:colOff>101600</xdr:colOff>
      <xdr:row>38</xdr:row>
      <xdr:rowOff>124151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140678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31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8000</xdr:rowOff>
    </xdr:from>
    <xdr:to>
      <xdr:col>76</xdr:col>
      <xdr:colOff>114300</xdr:colOff>
      <xdr:row>38</xdr:row>
      <xdr:rowOff>106487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23100"/>
          <a:ext cx="889000" cy="9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164136</xdr:rowOff>
    </xdr:from>
    <xdr:to>
      <xdr:col>76</xdr:col>
      <xdr:colOff>165100</xdr:colOff>
      <xdr:row>38</xdr:row>
      <xdr:rowOff>94286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110813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8000</xdr:rowOff>
    </xdr:from>
    <xdr:to>
      <xdr:col>71</xdr:col>
      <xdr:colOff>177800</xdr:colOff>
      <xdr:row>38</xdr:row>
      <xdr:rowOff>27082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23100"/>
          <a:ext cx="889000" cy="1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40747</xdr:rowOff>
    </xdr:from>
    <xdr:to>
      <xdr:col>72</xdr:col>
      <xdr:colOff>38100</xdr:colOff>
      <xdr:row>38</xdr:row>
      <xdr:rowOff>142347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133474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6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77153</xdr:rowOff>
    </xdr:from>
    <xdr:to>
      <xdr:col>67</xdr:col>
      <xdr:colOff>101600</xdr:colOff>
      <xdr:row>39</xdr:row>
      <xdr:rowOff>7303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9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169880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68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163133</xdr:rowOff>
    </xdr:from>
    <xdr:to>
      <xdr:col>85</xdr:col>
      <xdr:colOff>177800</xdr:colOff>
      <xdr:row>38</xdr:row>
      <xdr:rowOff>93283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0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14560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55302</xdr:rowOff>
    </xdr:from>
    <xdr:to>
      <xdr:col>81</xdr:col>
      <xdr:colOff>101600</xdr:colOff>
      <xdr:row>38</xdr:row>
      <xdr:rowOff>156902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7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148029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6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55687</xdr:rowOff>
    </xdr:from>
    <xdr:to>
      <xdr:col>76</xdr:col>
      <xdr:colOff>165100</xdr:colOff>
      <xdr:row>38</xdr:row>
      <xdr:rowOff>157287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7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148414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6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128650</xdr:rowOff>
    </xdr:from>
    <xdr:to>
      <xdr:col>72</xdr:col>
      <xdr:colOff>38100</xdr:colOff>
      <xdr:row>38</xdr:row>
      <xdr:rowOff>58800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75327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4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147732</xdr:rowOff>
    </xdr:from>
    <xdr:to>
      <xdr:col>67</xdr:col>
      <xdr:colOff>101600</xdr:colOff>
      <xdr:row>38</xdr:row>
      <xdr:rowOff>77882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9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94409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112157</xdr:rowOff>
    </xdr:from>
    <xdr:to>
      <xdr:col>85</xdr:col>
      <xdr:colOff>127000</xdr:colOff>
      <xdr:row>56</xdr:row>
      <xdr:rowOff>148161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713357"/>
          <a:ext cx="8382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168995</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70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148161</xdr:rowOff>
    </xdr:from>
    <xdr:to>
      <xdr:col>81</xdr:col>
      <xdr:colOff>50800</xdr:colOff>
      <xdr:row>57</xdr:row>
      <xdr:rowOff>84585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749361"/>
          <a:ext cx="889000" cy="10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24643</xdr:rowOff>
    </xdr:from>
    <xdr:to>
      <xdr:col>81</xdr:col>
      <xdr:colOff>101600</xdr:colOff>
      <xdr:row>57</xdr:row>
      <xdr:rowOff>126243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117370</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89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84585</xdr:rowOff>
    </xdr:from>
    <xdr:to>
      <xdr:col>76</xdr:col>
      <xdr:colOff>114300</xdr:colOff>
      <xdr:row>57</xdr:row>
      <xdr:rowOff>103571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57235"/>
          <a:ext cx="889000" cy="1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29856</xdr:rowOff>
    </xdr:from>
    <xdr:to>
      <xdr:col>76</xdr:col>
      <xdr:colOff>165100</xdr:colOff>
      <xdr:row>57</xdr:row>
      <xdr:rowOff>131456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147983</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57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103571</xdr:rowOff>
    </xdr:from>
    <xdr:to>
      <xdr:col>71</xdr:col>
      <xdr:colOff>177800</xdr:colOff>
      <xdr:row>57</xdr:row>
      <xdr:rowOff>129198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76221"/>
          <a:ext cx="889000" cy="2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31907</xdr:rowOff>
    </xdr:from>
    <xdr:to>
      <xdr:col>72</xdr:col>
      <xdr:colOff>38100</xdr:colOff>
      <xdr:row>57</xdr:row>
      <xdr:rowOff>133507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150034</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57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161999</xdr:rowOff>
    </xdr:from>
    <xdr:to>
      <xdr:col>67</xdr:col>
      <xdr:colOff>101600</xdr:colOff>
      <xdr:row>57</xdr:row>
      <xdr:rowOff>92149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108676</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53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61357</xdr:rowOff>
    </xdr:from>
    <xdr:to>
      <xdr:col>85</xdr:col>
      <xdr:colOff>177800</xdr:colOff>
      <xdr:row>56</xdr:row>
      <xdr:rowOff>162957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6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84234</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51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97361</xdr:rowOff>
    </xdr:from>
    <xdr:to>
      <xdr:col>81</xdr:col>
      <xdr:colOff>101600</xdr:colOff>
      <xdr:row>57</xdr:row>
      <xdr:rowOff>27511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69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44038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47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33785</xdr:rowOff>
    </xdr:from>
    <xdr:to>
      <xdr:col>76</xdr:col>
      <xdr:colOff>165100</xdr:colOff>
      <xdr:row>57</xdr:row>
      <xdr:rowOff>135385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0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126512</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89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52771</xdr:rowOff>
    </xdr:from>
    <xdr:to>
      <xdr:col>72</xdr:col>
      <xdr:colOff>38100</xdr:colOff>
      <xdr:row>57</xdr:row>
      <xdr:rowOff>154371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2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145498</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91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78398</xdr:rowOff>
    </xdr:from>
    <xdr:to>
      <xdr:col>67</xdr:col>
      <xdr:colOff>101600</xdr:colOff>
      <xdr:row>58</xdr:row>
      <xdr:rowOff>8548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5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171125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4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70014</xdr:rowOff>
    </xdr:from>
    <xdr:to>
      <xdr:col>85</xdr:col>
      <xdr:colOff>127000</xdr:colOff>
      <xdr:row>78</xdr:row>
      <xdr:rowOff>129546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43114"/>
          <a:ext cx="838200" cy="5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109728</xdr:rowOff>
    </xdr:from>
    <xdr:to>
      <xdr:col>81</xdr:col>
      <xdr:colOff>50800</xdr:colOff>
      <xdr:row>78</xdr:row>
      <xdr:rowOff>70014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11378"/>
          <a:ext cx="889000" cy="13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109728</xdr:rowOff>
    </xdr:from>
    <xdr:to>
      <xdr:col>76</xdr:col>
      <xdr:colOff>114300</xdr:colOff>
      <xdr:row>78</xdr:row>
      <xdr:rowOff>63764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11378"/>
          <a:ext cx="889000" cy="12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149503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63764</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36864"/>
          <a:ext cx="889000" cy="7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153409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2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78746</xdr:rowOff>
    </xdr:from>
    <xdr:to>
      <xdr:col>85</xdr:col>
      <xdr:colOff>177800</xdr:colOff>
      <xdr:row>79</xdr:row>
      <xdr:rowOff>8896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165123</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6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19214</xdr:rowOff>
    </xdr:from>
    <xdr:to>
      <xdr:col>81</xdr:col>
      <xdr:colOff>101600</xdr:colOff>
      <xdr:row>78</xdr:row>
      <xdr:rowOff>120814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9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111941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4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58928</xdr:rowOff>
    </xdr:from>
    <xdr:to>
      <xdr:col>76</xdr:col>
      <xdr:colOff>165100</xdr:colOff>
      <xdr:row>77</xdr:row>
      <xdr:rowOff>160528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2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5605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03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12964</xdr:rowOff>
    </xdr:from>
    <xdr:to>
      <xdr:col>72</xdr:col>
      <xdr:colOff>38100</xdr:colOff>
      <xdr:row>78</xdr:row>
      <xdr:rowOff>114564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8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131091</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16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97075</xdr:rowOff>
    </xdr:from>
    <xdr:to>
      <xdr:col>85</xdr:col>
      <xdr:colOff>127000</xdr:colOff>
      <xdr:row>95</xdr:row>
      <xdr:rowOff>63275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213375"/>
          <a:ext cx="838200" cy="1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122217</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81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63275</xdr:rowOff>
    </xdr:from>
    <xdr:to>
      <xdr:col>81</xdr:col>
      <xdr:colOff>50800</xdr:colOff>
      <xdr:row>96</xdr:row>
      <xdr:rowOff>34553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351025"/>
          <a:ext cx="889000" cy="14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150414</xdr:rowOff>
    </xdr:from>
    <xdr:to>
      <xdr:col>81</xdr:col>
      <xdr:colOff>101600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71691</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4394</xdr:rowOff>
    </xdr:from>
    <xdr:to>
      <xdr:col>76</xdr:col>
      <xdr:colOff>114300</xdr:colOff>
      <xdr:row>96</xdr:row>
      <xdr:rowOff>34553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463594"/>
          <a:ext cx="889000" cy="3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169298</xdr:rowOff>
    </xdr:from>
    <xdr:to>
      <xdr:col>76</xdr:col>
      <xdr:colOff>165100</xdr:colOff>
      <xdr:row>97</xdr:row>
      <xdr:rowOff>99448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90575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4394</xdr:rowOff>
    </xdr:from>
    <xdr:to>
      <xdr:col>71</xdr:col>
      <xdr:colOff>177800</xdr:colOff>
      <xdr:row>96</xdr:row>
      <xdr:rowOff>75926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463594"/>
          <a:ext cx="889000" cy="7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16720</xdr:rowOff>
    </xdr:from>
    <xdr:to>
      <xdr:col>72</xdr:col>
      <xdr:colOff>38100</xdr:colOff>
      <xdr:row>97</xdr:row>
      <xdr:rowOff>118320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109447</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18104</xdr:rowOff>
    </xdr:from>
    <xdr:to>
      <xdr:col>67</xdr:col>
      <xdr:colOff>101600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110831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46275</xdr:rowOff>
    </xdr:from>
    <xdr:to>
      <xdr:col>85</xdr:col>
      <xdr:colOff>177800</xdr:colOff>
      <xdr:row>94</xdr:row>
      <xdr:rowOff>147875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16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69152</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01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12475</xdr:rowOff>
    </xdr:from>
    <xdr:to>
      <xdr:col>81</xdr:col>
      <xdr:colOff>101600</xdr:colOff>
      <xdr:row>95</xdr:row>
      <xdr:rowOff>114075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30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130602</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07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155203</xdr:rowOff>
    </xdr:from>
    <xdr:to>
      <xdr:col>76</xdr:col>
      <xdr:colOff>165100</xdr:colOff>
      <xdr:row>96</xdr:row>
      <xdr:rowOff>85353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44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101880</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21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125044</xdr:rowOff>
    </xdr:from>
    <xdr:to>
      <xdr:col>72</xdr:col>
      <xdr:colOff>38100</xdr:colOff>
      <xdr:row>96</xdr:row>
      <xdr:rowOff>55194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4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71721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18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25126</xdr:rowOff>
    </xdr:from>
    <xdr:to>
      <xdr:col>67</xdr:col>
      <xdr:colOff>101600</xdr:colOff>
      <xdr:row>96</xdr:row>
      <xdr:rowOff>126726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48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143253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25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34343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87474</xdr:rowOff>
    </xdr:from>
    <xdr:to>
      <xdr:col>102</xdr:col>
      <xdr:colOff>165100</xdr:colOff>
      <xdr:row>39</xdr:row>
      <xdr:rowOff>17624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0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34150</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77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83358</xdr:rowOff>
    </xdr:from>
    <xdr:to>
      <xdr:col>98</xdr:col>
      <xdr:colOff>38100</xdr:colOff>
      <xdr:row>39</xdr:row>
      <xdr:rowOff>13508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9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30036</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21428" y="63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人口が</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人未満という類型区分の中の</a:t>
          </a:r>
          <a:r>
            <a:rPr kumimoji="1" lang="en-US" altLang="ja-JP" sz="1100">
              <a:solidFill>
                <a:schemeClr val="dk1"/>
              </a:solidFill>
              <a:effectLst/>
              <a:latin typeface="+mn-lt"/>
              <a:ea typeface="+mn-ea"/>
              <a:cs typeface="+mn-cs"/>
            </a:rPr>
            <a:t>1,400</a:t>
          </a:r>
          <a:r>
            <a:rPr kumimoji="1" lang="ja-JP" altLang="ja-JP" sz="1100">
              <a:solidFill>
                <a:schemeClr val="dk1"/>
              </a:solidFill>
              <a:effectLst/>
              <a:latin typeface="+mn-lt"/>
              <a:ea typeface="+mn-ea"/>
              <a:cs typeface="+mn-cs"/>
            </a:rPr>
            <a:t>人相当の本村は、類似団体と比べコストが高くなる傾向にある。</a:t>
          </a:r>
          <a:endParaRPr lang="ja-JP" altLang="ja-JP" sz="1400">
            <a:effectLst/>
          </a:endParaRPr>
        </a:p>
        <a:p>
          <a:r>
            <a:rPr kumimoji="1" lang="ja-JP" altLang="ja-JP" sz="1100">
              <a:solidFill>
                <a:schemeClr val="dk1"/>
              </a:solidFill>
              <a:effectLst/>
              <a:latin typeface="+mn-lt"/>
              <a:ea typeface="+mn-ea"/>
              <a:cs typeface="+mn-cs"/>
            </a:rPr>
            <a:t>総務費については、基幹施設整備・地方創生推進関連事業により類似団体より高額となっている。</a:t>
          </a:r>
          <a:endParaRPr lang="ja-JP" altLang="ja-JP" sz="1400">
            <a:effectLst/>
          </a:endParaRPr>
        </a:p>
        <a:p>
          <a:r>
            <a:rPr kumimoji="1" lang="ja-JP" altLang="en-US" sz="1100">
              <a:solidFill>
                <a:schemeClr val="dk1"/>
              </a:solidFill>
              <a:effectLst/>
              <a:latin typeface="+mn-lt"/>
              <a:ea typeface="+mn-ea"/>
              <a:cs typeface="+mn-cs"/>
            </a:rPr>
            <a:t>民生費については国保事業・国保施設事業・介護サービス事業への繰出金が高額となっている。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衛生費については新型コロナウイルス対策関連によるものが</a:t>
          </a:r>
          <a:r>
            <a:rPr kumimoji="1" lang="ja-JP" altLang="en-US" sz="1100">
              <a:solidFill>
                <a:schemeClr val="dk1"/>
              </a:solidFill>
              <a:effectLst/>
              <a:latin typeface="+mn-lt"/>
              <a:ea typeface="+mn-ea"/>
              <a:cs typeface="+mn-cs"/>
            </a:rPr>
            <a:t>減少した。</a:t>
          </a:r>
          <a:endParaRPr kumimoji="1" lang="en-US" altLang="ja-JP" sz="1100">
            <a:solidFill>
              <a:schemeClr val="dk1"/>
            </a:solidFill>
            <a:effectLst/>
            <a:latin typeface="+mn-lt"/>
            <a:ea typeface="+mn-ea"/>
            <a:cs typeface="+mn-cs"/>
          </a:endParaRPr>
        </a:p>
        <a:p>
          <a:r>
            <a:rPr lang="ja-JP" altLang="en-US" sz="1100">
              <a:effectLst/>
            </a:rPr>
            <a:t>商工費については観光施設の建設改良事業により大幅な増となっている。</a:t>
          </a:r>
          <a:endParaRPr lang="ja-JP" altLang="ja-JP" sz="1100">
            <a:effectLst/>
          </a:endParaRPr>
        </a:p>
        <a:p>
          <a:r>
            <a:rPr kumimoji="1" lang="ja-JP" altLang="ja-JP" sz="1100">
              <a:solidFill>
                <a:schemeClr val="dk1"/>
              </a:solidFill>
              <a:effectLst/>
              <a:latin typeface="+mn-lt"/>
              <a:ea typeface="+mn-ea"/>
              <a:cs typeface="+mn-cs"/>
            </a:rPr>
            <a:t>公債費については、基幹施設整備事業の償還が始まったことによる増加である。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単年度収支は横ばいとなっているものの実質収支は令和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年度が大きく増加している。予算の見込みが甘く基金に積むことなく繰越することとなった。令和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年度に基金に積立てることで財政調整基金の残高を保っている。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から</a:t>
          </a:r>
          <a:r>
            <a:rPr kumimoji="1" lang="ja-JP" altLang="en-US" sz="1100">
              <a:solidFill>
                <a:schemeClr val="dk1"/>
              </a:solidFill>
              <a:effectLst/>
              <a:latin typeface="+mn-lt"/>
              <a:ea typeface="+mn-ea"/>
              <a:cs typeface="+mn-cs"/>
            </a:rPr>
            <a:t>特別</a:t>
          </a:r>
          <a:r>
            <a:rPr kumimoji="1" lang="ja-JP" altLang="ja-JP" sz="1100">
              <a:solidFill>
                <a:schemeClr val="dk1"/>
              </a:solidFill>
              <a:effectLst/>
              <a:latin typeface="+mn-lt"/>
              <a:ea typeface="+mn-ea"/>
              <a:cs typeface="+mn-cs"/>
            </a:rPr>
            <a:t>会計</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黒字のほぼ横ばいとなっている。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一般会計については予算の見込みが甘く基金への積み残しが発生したことにより一時的に大きく黒字となった。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36432_&#35199;&#31903;&#20489;&#26449;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CF51">
            <v>19.399999999999999</v>
          </cell>
        </row>
        <row r="53">
          <cell r="BP53">
            <v>67.5</v>
          </cell>
          <cell r="BX53">
            <v>69</v>
          </cell>
          <cell r="CF53">
            <v>62.4</v>
          </cell>
        </row>
        <row r="55">
          <cell r="AN55" t="str">
            <v>類似団体内平均値</v>
          </cell>
          <cell r="BP55">
            <v>0</v>
          </cell>
          <cell r="BX55">
            <v>0</v>
          </cell>
          <cell r="CF55">
            <v>0</v>
          </cell>
        </row>
        <row r="57">
          <cell r="BP57">
            <v>58.4</v>
          </cell>
          <cell r="BX57">
            <v>61.8</v>
          </cell>
          <cell r="CF57">
            <v>63.1</v>
          </cell>
        </row>
        <row r="72">
          <cell r="BP72" t="str">
            <v>H29</v>
          </cell>
          <cell r="BX72" t="str">
            <v>H30</v>
          </cell>
          <cell r="CF72" t="str">
            <v>R01</v>
          </cell>
          <cell r="CN72" t="str">
            <v>R02</v>
          </cell>
          <cell r="CV72" t="str">
            <v>R03</v>
          </cell>
        </row>
        <row r="73">
          <cell r="AN73" t="str">
            <v>当該団体値</v>
          </cell>
          <cell r="CF73">
            <v>19.399999999999999</v>
          </cell>
          <cell r="CN73">
            <v>10.6</v>
          </cell>
          <cell r="CV73">
            <v>26.6</v>
          </cell>
        </row>
        <row r="75">
          <cell r="BP75">
            <v>7.7</v>
          </cell>
          <cell r="BX75">
            <v>8.5</v>
          </cell>
          <cell r="CF75">
            <v>8.8000000000000007</v>
          </cell>
          <cell r="CN75">
            <v>9.8000000000000007</v>
          </cell>
          <cell r="CV75">
            <v>10.6</v>
          </cell>
        </row>
        <row r="77">
          <cell r="AN77" t="str">
            <v>類似団体内平均値</v>
          </cell>
          <cell r="BP77">
            <v>0</v>
          </cell>
          <cell r="BX77">
            <v>0</v>
          </cell>
          <cell r="CF77">
            <v>0</v>
          </cell>
          <cell r="CN77">
            <v>0</v>
          </cell>
          <cell r="CV77">
            <v>0</v>
          </cell>
        </row>
        <row r="79">
          <cell r="BP79">
            <v>5.6</v>
          </cell>
          <cell r="BX79">
            <v>5.3</v>
          </cell>
          <cell r="CF79">
            <v>5.8</v>
          </cell>
          <cell r="CN79">
            <v>5.8</v>
          </cell>
          <cell r="CV79">
            <v>6.1</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election activeCell="H63" sqref="H63"/>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 thickBot="1" x14ac:dyDescent="0.25">
      <c r="B2" s="179" t="s">
        <v>81</v>
      </c>
      <c r="C2" s="179"/>
      <c r="D2" s="180"/>
    </row>
    <row r="3" spans="1:119" ht="18.75" customHeight="1" thickBot="1" x14ac:dyDescent="0.25">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2">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4101938</v>
      </c>
      <c r="BO4" s="453"/>
      <c r="BP4" s="453"/>
      <c r="BQ4" s="453"/>
      <c r="BR4" s="453"/>
      <c r="BS4" s="453"/>
      <c r="BT4" s="453"/>
      <c r="BU4" s="454"/>
      <c r="BV4" s="452">
        <v>3696436</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11.7</v>
      </c>
      <c r="CU4" s="593"/>
      <c r="CV4" s="593"/>
      <c r="CW4" s="593"/>
      <c r="CX4" s="593"/>
      <c r="CY4" s="593"/>
      <c r="CZ4" s="593"/>
      <c r="DA4" s="594"/>
      <c r="DB4" s="592">
        <v>6.8</v>
      </c>
      <c r="DC4" s="593"/>
      <c r="DD4" s="593"/>
      <c r="DE4" s="593"/>
      <c r="DF4" s="593"/>
      <c r="DG4" s="593"/>
      <c r="DH4" s="593"/>
      <c r="DI4" s="594"/>
    </row>
    <row r="5" spans="1:119" ht="18.75" customHeight="1" x14ac:dyDescent="0.2">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3911276</v>
      </c>
      <c r="BO5" s="424"/>
      <c r="BP5" s="424"/>
      <c r="BQ5" s="424"/>
      <c r="BR5" s="424"/>
      <c r="BS5" s="424"/>
      <c r="BT5" s="424"/>
      <c r="BU5" s="425"/>
      <c r="BV5" s="423">
        <v>3555156</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89.7</v>
      </c>
      <c r="CU5" s="421"/>
      <c r="CV5" s="421"/>
      <c r="CW5" s="421"/>
      <c r="CX5" s="421"/>
      <c r="CY5" s="421"/>
      <c r="CZ5" s="421"/>
      <c r="DA5" s="422"/>
      <c r="DB5" s="420">
        <v>88.1</v>
      </c>
      <c r="DC5" s="421"/>
      <c r="DD5" s="421"/>
      <c r="DE5" s="421"/>
      <c r="DF5" s="421"/>
      <c r="DG5" s="421"/>
      <c r="DH5" s="421"/>
      <c r="DI5" s="422"/>
    </row>
    <row r="6" spans="1:119" ht="18.75" customHeight="1" x14ac:dyDescent="0.2">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190662</v>
      </c>
      <c r="BO6" s="424"/>
      <c r="BP6" s="424"/>
      <c r="BQ6" s="424"/>
      <c r="BR6" s="424"/>
      <c r="BS6" s="424"/>
      <c r="BT6" s="424"/>
      <c r="BU6" s="425"/>
      <c r="BV6" s="423">
        <v>141280</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92.4</v>
      </c>
      <c r="CU6" s="567"/>
      <c r="CV6" s="567"/>
      <c r="CW6" s="567"/>
      <c r="CX6" s="567"/>
      <c r="CY6" s="567"/>
      <c r="CZ6" s="567"/>
      <c r="DA6" s="568"/>
      <c r="DB6" s="566">
        <v>90.3</v>
      </c>
      <c r="DC6" s="567"/>
      <c r="DD6" s="567"/>
      <c r="DE6" s="567"/>
      <c r="DF6" s="567"/>
      <c r="DG6" s="567"/>
      <c r="DH6" s="567"/>
      <c r="DI6" s="568"/>
    </row>
    <row r="7" spans="1:119" ht="18.75" customHeight="1" x14ac:dyDescent="0.2">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105</v>
      </c>
      <c r="AV7" s="482"/>
      <c r="AW7" s="482"/>
      <c r="AX7" s="482"/>
      <c r="AY7" s="437" t="s">
        <v>106</v>
      </c>
      <c r="AZ7" s="438"/>
      <c r="BA7" s="438"/>
      <c r="BB7" s="438"/>
      <c r="BC7" s="438"/>
      <c r="BD7" s="438"/>
      <c r="BE7" s="438"/>
      <c r="BF7" s="438"/>
      <c r="BG7" s="438"/>
      <c r="BH7" s="438"/>
      <c r="BI7" s="438"/>
      <c r="BJ7" s="438"/>
      <c r="BK7" s="438"/>
      <c r="BL7" s="438"/>
      <c r="BM7" s="439"/>
      <c r="BN7" s="423">
        <v>16175</v>
      </c>
      <c r="BO7" s="424"/>
      <c r="BP7" s="424"/>
      <c r="BQ7" s="424"/>
      <c r="BR7" s="424"/>
      <c r="BS7" s="424"/>
      <c r="BT7" s="424"/>
      <c r="BU7" s="425"/>
      <c r="BV7" s="423">
        <v>51273</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1493008</v>
      </c>
      <c r="CU7" s="424"/>
      <c r="CV7" s="424"/>
      <c r="CW7" s="424"/>
      <c r="CX7" s="424"/>
      <c r="CY7" s="424"/>
      <c r="CZ7" s="424"/>
      <c r="DA7" s="425"/>
      <c r="DB7" s="423">
        <v>1325412</v>
      </c>
      <c r="DC7" s="424"/>
      <c r="DD7" s="424"/>
      <c r="DE7" s="424"/>
      <c r="DF7" s="424"/>
      <c r="DG7" s="424"/>
      <c r="DH7" s="424"/>
      <c r="DI7" s="425"/>
    </row>
    <row r="8" spans="1:119" ht="18.75" customHeight="1" thickBot="1" x14ac:dyDescent="0.25">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109</v>
      </c>
      <c r="AV8" s="482"/>
      <c r="AW8" s="482"/>
      <c r="AX8" s="482"/>
      <c r="AY8" s="437" t="s">
        <v>110</v>
      </c>
      <c r="AZ8" s="438"/>
      <c r="BA8" s="438"/>
      <c r="BB8" s="438"/>
      <c r="BC8" s="438"/>
      <c r="BD8" s="438"/>
      <c r="BE8" s="438"/>
      <c r="BF8" s="438"/>
      <c r="BG8" s="438"/>
      <c r="BH8" s="438"/>
      <c r="BI8" s="438"/>
      <c r="BJ8" s="438"/>
      <c r="BK8" s="438"/>
      <c r="BL8" s="438"/>
      <c r="BM8" s="439"/>
      <c r="BN8" s="423">
        <v>174487</v>
      </c>
      <c r="BO8" s="424"/>
      <c r="BP8" s="424"/>
      <c r="BQ8" s="424"/>
      <c r="BR8" s="424"/>
      <c r="BS8" s="424"/>
      <c r="BT8" s="424"/>
      <c r="BU8" s="425"/>
      <c r="BV8" s="423">
        <v>90007</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0.12</v>
      </c>
      <c r="CU8" s="527"/>
      <c r="CV8" s="527"/>
      <c r="CW8" s="527"/>
      <c r="CX8" s="527"/>
      <c r="CY8" s="527"/>
      <c r="CZ8" s="527"/>
      <c r="DA8" s="528"/>
      <c r="DB8" s="526">
        <v>0.13</v>
      </c>
      <c r="DC8" s="527"/>
      <c r="DD8" s="527"/>
      <c r="DE8" s="527"/>
      <c r="DF8" s="527"/>
      <c r="DG8" s="527"/>
      <c r="DH8" s="527"/>
      <c r="DI8" s="528"/>
    </row>
    <row r="9" spans="1:119" ht="18.75" customHeight="1" thickBot="1" x14ac:dyDescent="0.25">
      <c r="A9" s="178"/>
      <c r="B9" s="555" t="s">
        <v>112</v>
      </c>
      <c r="C9" s="556"/>
      <c r="D9" s="556"/>
      <c r="E9" s="556"/>
      <c r="F9" s="556"/>
      <c r="G9" s="556"/>
      <c r="H9" s="556"/>
      <c r="I9" s="556"/>
      <c r="J9" s="556"/>
      <c r="K9" s="474"/>
      <c r="L9" s="557" t="s">
        <v>113</v>
      </c>
      <c r="M9" s="558"/>
      <c r="N9" s="558"/>
      <c r="O9" s="558"/>
      <c r="P9" s="558"/>
      <c r="Q9" s="559"/>
      <c r="R9" s="560">
        <v>1398</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116</v>
      </c>
      <c r="AV9" s="482"/>
      <c r="AW9" s="482"/>
      <c r="AX9" s="482"/>
      <c r="AY9" s="437" t="s">
        <v>117</v>
      </c>
      <c r="AZ9" s="438"/>
      <c r="BA9" s="438"/>
      <c r="BB9" s="438"/>
      <c r="BC9" s="438"/>
      <c r="BD9" s="438"/>
      <c r="BE9" s="438"/>
      <c r="BF9" s="438"/>
      <c r="BG9" s="438"/>
      <c r="BH9" s="438"/>
      <c r="BI9" s="438"/>
      <c r="BJ9" s="438"/>
      <c r="BK9" s="438"/>
      <c r="BL9" s="438"/>
      <c r="BM9" s="439"/>
      <c r="BN9" s="423">
        <v>84480</v>
      </c>
      <c r="BO9" s="424"/>
      <c r="BP9" s="424"/>
      <c r="BQ9" s="424"/>
      <c r="BR9" s="424"/>
      <c r="BS9" s="424"/>
      <c r="BT9" s="424"/>
      <c r="BU9" s="425"/>
      <c r="BV9" s="423">
        <v>13721</v>
      </c>
      <c r="BW9" s="424"/>
      <c r="BX9" s="424"/>
      <c r="BY9" s="424"/>
      <c r="BZ9" s="424"/>
      <c r="CA9" s="424"/>
      <c r="CB9" s="424"/>
      <c r="CC9" s="425"/>
      <c r="CD9" s="463" t="s">
        <v>118</v>
      </c>
      <c r="CE9" s="383"/>
      <c r="CF9" s="383"/>
      <c r="CG9" s="383"/>
      <c r="CH9" s="383"/>
      <c r="CI9" s="383"/>
      <c r="CJ9" s="383"/>
      <c r="CK9" s="383"/>
      <c r="CL9" s="383"/>
      <c r="CM9" s="383"/>
      <c r="CN9" s="383"/>
      <c r="CO9" s="383"/>
      <c r="CP9" s="383"/>
      <c r="CQ9" s="383"/>
      <c r="CR9" s="383"/>
      <c r="CS9" s="464"/>
      <c r="CT9" s="420">
        <v>19.7</v>
      </c>
      <c r="CU9" s="421"/>
      <c r="CV9" s="421"/>
      <c r="CW9" s="421"/>
      <c r="CX9" s="421"/>
      <c r="CY9" s="421"/>
      <c r="CZ9" s="421"/>
      <c r="DA9" s="422"/>
      <c r="DB9" s="420">
        <v>16.7</v>
      </c>
      <c r="DC9" s="421"/>
      <c r="DD9" s="421"/>
      <c r="DE9" s="421"/>
      <c r="DF9" s="421"/>
      <c r="DG9" s="421"/>
      <c r="DH9" s="421"/>
      <c r="DI9" s="422"/>
    </row>
    <row r="10" spans="1:119" ht="18.75" customHeight="1" thickBot="1" x14ac:dyDescent="0.25">
      <c r="A10" s="178"/>
      <c r="B10" s="555"/>
      <c r="C10" s="556"/>
      <c r="D10" s="556"/>
      <c r="E10" s="556"/>
      <c r="F10" s="556"/>
      <c r="G10" s="556"/>
      <c r="H10" s="556"/>
      <c r="I10" s="556"/>
      <c r="J10" s="556"/>
      <c r="K10" s="474"/>
      <c r="L10" s="379" t="s">
        <v>119</v>
      </c>
      <c r="M10" s="380"/>
      <c r="N10" s="380"/>
      <c r="O10" s="380"/>
      <c r="P10" s="380"/>
      <c r="Q10" s="381"/>
      <c r="R10" s="376">
        <v>1472</v>
      </c>
      <c r="S10" s="377"/>
      <c r="T10" s="377"/>
      <c r="U10" s="377"/>
      <c r="V10" s="436"/>
      <c r="W10" s="564"/>
      <c r="X10" s="374"/>
      <c r="Y10" s="374"/>
      <c r="Z10" s="374"/>
      <c r="AA10" s="374"/>
      <c r="AB10" s="374"/>
      <c r="AC10" s="374"/>
      <c r="AD10" s="374"/>
      <c r="AE10" s="374"/>
      <c r="AF10" s="374"/>
      <c r="AG10" s="374"/>
      <c r="AH10" s="374"/>
      <c r="AI10" s="374"/>
      <c r="AJ10" s="374"/>
      <c r="AK10" s="374"/>
      <c r="AL10" s="565"/>
      <c r="AM10" s="480" t="s">
        <v>120</v>
      </c>
      <c r="AN10" s="380"/>
      <c r="AO10" s="380"/>
      <c r="AP10" s="380"/>
      <c r="AQ10" s="380"/>
      <c r="AR10" s="380"/>
      <c r="AS10" s="380"/>
      <c r="AT10" s="381"/>
      <c r="AU10" s="481" t="s">
        <v>121</v>
      </c>
      <c r="AV10" s="482"/>
      <c r="AW10" s="482"/>
      <c r="AX10" s="482"/>
      <c r="AY10" s="437" t="s">
        <v>122</v>
      </c>
      <c r="AZ10" s="438"/>
      <c r="BA10" s="438"/>
      <c r="BB10" s="438"/>
      <c r="BC10" s="438"/>
      <c r="BD10" s="438"/>
      <c r="BE10" s="438"/>
      <c r="BF10" s="438"/>
      <c r="BG10" s="438"/>
      <c r="BH10" s="438"/>
      <c r="BI10" s="438"/>
      <c r="BJ10" s="438"/>
      <c r="BK10" s="438"/>
      <c r="BL10" s="438"/>
      <c r="BM10" s="439"/>
      <c r="BN10" s="423">
        <v>1021</v>
      </c>
      <c r="BO10" s="424"/>
      <c r="BP10" s="424"/>
      <c r="BQ10" s="424"/>
      <c r="BR10" s="424"/>
      <c r="BS10" s="424"/>
      <c r="BT10" s="424"/>
      <c r="BU10" s="425"/>
      <c r="BV10" s="423">
        <v>14213</v>
      </c>
      <c r="BW10" s="424"/>
      <c r="BX10" s="424"/>
      <c r="BY10" s="424"/>
      <c r="BZ10" s="424"/>
      <c r="CA10" s="424"/>
      <c r="CB10" s="424"/>
      <c r="CC10" s="425"/>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5"/>
      <c r="C11" s="556"/>
      <c r="D11" s="556"/>
      <c r="E11" s="556"/>
      <c r="F11" s="556"/>
      <c r="G11" s="556"/>
      <c r="H11" s="556"/>
      <c r="I11" s="556"/>
      <c r="J11" s="556"/>
      <c r="K11" s="474"/>
      <c r="L11" s="384" t="s">
        <v>124</v>
      </c>
      <c r="M11" s="385"/>
      <c r="N11" s="385"/>
      <c r="O11" s="385"/>
      <c r="P11" s="385"/>
      <c r="Q11" s="386"/>
      <c r="R11" s="552" t="s">
        <v>125</v>
      </c>
      <c r="S11" s="553"/>
      <c r="T11" s="553"/>
      <c r="U11" s="553"/>
      <c r="V11" s="554"/>
      <c r="W11" s="564"/>
      <c r="X11" s="374"/>
      <c r="Y11" s="374"/>
      <c r="Z11" s="374"/>
      <c r="AA11" s="374"/>
      <c r="AB11" s="374"/>
      <c r="AC11" s="374"/>
      <c r="AD11" s="374"/>
      <c r="AE11" s="374"/>
      <c r="AF11" s="374"/>
      <c r="AG11" s="374"/>
      <c r="AH11" s="374"/>
      <c r="AI11" s="374"/>
      <c r="AJ11" s="374"/>
      <c r="AK11" s="374"/>
      <c r="AL11" s="565"/>
      <c r="AM11" s="480" t="s">
        <v>126</v>
      </c>
      <c r="AN11" s="380"/>
      <c r="AO11" s="380"/>
      <c r="AP11" s="380"/>
      <c r="AQ11" s="380"/>
      <c r="AR11" s="380"/>
      <c r="AS11" s="380"/>
      <c r="AT11" s="381"/>
      <c r="AU11" s="481" t="s">
        <v>127</v>
      </c>
      <c r="AV11" s="482"/>
      <c r="AW11" s="482"/>
      <c r="AX11" s="482"/>
      <c r="AY11" s="437" t="s">
        <v>128</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129</v>
      </c>
      <c r="CE11" s="383"/>
      <c r="CF11" s="383"/>
      <c r="CG11" s="383"/>
      <c r="CH11" s="383"/>
      <c r="CI11" s="383"/>
      <c r="CJ11" s="383"/>
      <c r="CK11" s="383"/>
      <c r="CL11" s="383"/>
      <c r="CM11" s="383"/>
      <c r="CN11" s="383"/>
      <c r="CO11" s="383"/>
      <c r="CP11" s="383"/>
      <c r="CQ11" s="383"/>
      <c r="CR11" s="383"/>
      <c r="CS11" s="464"/>
      <c r="CT11" s="526" t="s">
        <v>130</v>
      </c>
      <c r="CU11" s="527"/>
      <c r="CV11" s="527"/>
      <c r="CW11" s="527"/>
      <c r="CX11" s="527"/>
      <c r="CY11" s="527"/>
      <c r="CZ11" s="527"/>
      <c r="DA11" s="528"/>
      <c r="DB11" s="526" t="s">
        <v>130</v>
      </c>
      <c r="DC11" s="527"/>
      <c r="DD11" s="527"/>
      <c r="DE11" s="527"/>
      <c r="DF11" s="527"/>
      <c r="DG11" s="527"/>
      <c r="DH11" s="527"/>
      <c r="DI11" s="528"/>
    </row>
    <row r="12" spans="1:119" ht="18.75" customHeight="1" x14ac:dyDescent="0.2">
      <c r="A12" s="178"/>
      <c r="B12" s="529" t="s">
        <v>131</v>
      </c>
      <c r="C12" s="530"/>
      <c r="D12" s="530"/>
      <c r="E12" s="530"/>
      <c r="F12" s="530"/>
      <c r="G12" s="530"/>
      <c r="H12" s="530"/>
      <c r="I12" s="530"/>
      <c r="J12" s="530"/>
      <c r="K12" s="531"/>
      <c r="L12" s="538" t="s">
        <v>132</v>
      </c>
      <c r="M12" s="539"/>
      <c r="N12" s="539"/>
      <c r="O12" s="539"/>
      <c r="P12" s="539"/>
      <c r="Q12" s="540"/>
      <c r="R12" s="541">
        <v>1395</v>
      </c>
      <c r="S12" s="542"/>
      <c r="T12" s="542"/>
      <c r="U12" s="542"/>
      <c r="V12" s="543"/>
      <c r="W12" s="544" t="s">
        <v>1</v>
      </c>
      <c r="X12" s="482"/>
      <c r="Y12" s="482"/>
      <c r="Z12" s="482"/>
      <c r="AA12" s="482"/>
      <c r="AB12" s="545"/>
      <c r="AC12" s="546" t="s">
        <v>133</v>
      </c>
      <c r="AD12" s="547"/>
      <c r="AE12" s="547"/>
      <c r="AF12" s="547"/>
      <c r="AG12" s="548"/>
      <c r="AH12" s="546" t="s">
        <v>134</v>
      </c>
      <c r="AI12" s="547"/>
      <c r="AJ12" s="547"/>
      <c r="AK12" s="547"/>
      <c r="AL12" s="549"/>
      <c r="AM12" s="480" t="s">
        <v>135</v>
      </c>
      <c r="AN12" s="380"/>
      <c r="AO12" s="380"/>
      <c r="AP12" s="380"/>
      <c r="AQ12" s="380"/>
      <c r="AR12" s="380"/>
      <c r="AS12" s="380"/>
      <c r="AT12" s="381"/>
      <c r="AU12" s="481" t="s">
        <v>94</v>
      </c>
      <c r="AV12" s="482"/>
      <c r="AW12" s="482"/>
      <c r="AX12" s="482"/>
      <c r="AY12" s="437" t="s">
        <v>136</v>
      </c>
      <c r="AZ12" s="438"/>
      <c r="BA12" s="438"/>
      <c r="BB12" s="438"/>
      <c r="BC12" s="438"/>
      <c r="BD12" s="438"/>
      <c r="BE12" s="438"/>
      <c r="BF12" s="438"/>
      <c r="BG12" s="438"/>
      <c r="BH12" s="438"/>
      <c r="BI12" s="438"/>
      <c r="BJ12" s="438"/>
      <c r="BK12" s="438"/>
      <c r="BL12" s="438"/>
      <c r="BM12" s="439"/>
      <c r="BN12" s="423">
        <v>55900</v>
      </c>
      <c r="BO12" s="424"/>
      <c r="BP12" s="424"/>
      <c r="BQ12" s="424"/>
      <c r="BR12" s="424"/>
      <c r="BS12" s="424"/>
      <c r="BT12" s="424"/>
      <c r="BU12" s="425"/>
      <c r="BV12" s="423">
        <v>3626</v>
      </c>
      <c r="BW12" s="424"/>
      <c r="BX12" s="424"/>
      <c r="BY12" s="424"/>
      <c r="BZ12" s="424"/>
      <c r="CA12" s="424"/>
      <c r="CB12" s="424"/>
      <c r="CC12" s="425"/>
      <c r="CD12" s="463" t="s">
        <v>137</v>
      </c>
      <c r="CE12" s="383"/>
      <c r="CF12" s="383"/>
      <c r="CG12" s="383"/>
      <c r="CH12" s="383"/>
      <c r="CI12" s="383"/>
      <c r="CJ12" s="383"/>
      <c r="CK12" s="383"/>
      <c r="CL12" s="383"/>
      <c r="CM12" s="383"/>
      <c r="CN12" s="383"/>
      <c r="CO12" s="383"/>
      <c r="CP12" s="383"/>
      <c r="CQ12" s="383"/>
      <c r="CR12" s="383"/>
      <c r="CS12" s="464"/>
      <c r="CT12" s="526" t="s">
        <v>138</v>
      </c>
      <c r="CU12" s="527"/>
      <c r="CV12" s="527"/>
      <c r="CW12" s="527"/>
      <c r="CX12" s="527"/>
      <c r="CY12" s="527"/>
      <c r="CZ12" s="527"/>
      <c r="DA12" s="528"/>
      <c r="DB12" s="526" t="s">
        <v>138</v>
      </c>
      <c r="DC12" s="527"/>
      <c r="DD12" s="527"/>
      <c r="DE12" s="527"/>
      <c r="DF12" s="527"/>
      <c r="DG12" s="527"/>
      <c r="DH12" s="527"/>
      <c r="DI12" s="528"/>
    </row>
    <row r="13" spans="1:119" ht="18.75" customHeight="1" x14ac:dyDescent="0.2">
      <c r="A13" s="178"/>
      <c r="B13" s="532"/>
      <c r="C13" s="533"/>
      <c r="D13" s="533"/>
      <c r="E13" s="533"/>
      <c r="F13" s="533"/>
      <c r="G13" s="533"/>
      <c r="H13" s="533"/>
      <c r="I13" s="533"/>
      <c r="J13" s="533"/>
      <c r="K13" s="534"/>
      <c r="L13" s="187"/>
      <c r="M13" s="507" t="s">
        <v>139</v>
      </c>
      <c r="N13" s="508"/>
      <c r="O13" s="508"/>
      <c r="P13" s="508"/>
      <c r="Q13" s="509"/>
      <c r="R13" s="510">
        <v>1389</v>
      </c>
      <c r="S13" s="511"/>
      <c r="T13" s="511"/>
      <c r="U13" s="511"/>
      <c r="V13" s="512"/>
      <c r="W13" s="513" t="s">
        <v>140</v>
      </c>
      <c r="X13" s="409"/>
      <c r="Y13" s="409"/>
      <c r="Z13" s="409"/>
      <c r="AA13" s="409"/>
      <c r="AB13" s="410"/>
      <c r="AC13" s="376">
        <v>85</v>
      </c>
      <c r="AD13" s="377"/>
      <c r="AE13" s="377"/>
      <c r="AF13" s="377"/>
      <c r="AG13" s="378"/>
      <c r="AH13" s="376">
        <v>107</v>
      </c>
      <c r="AI13" s="377"/>
      <c r="AJ13" s="377"/>
      <c r="AK13" s="377"/>
      <c r="AL13" s="436"/>
      <c r="AM13" s="480" t="s">
        <v>141</v>
      </c>
      <c r="AN13" s="380"/>
      <c r="AO13" s="380"/>
      <c r="AP13" s="380"/>
      <c r="AQ13" s="380"/>
      <c r="AR13" s="380"/>
      <c r="AS13" s="380"/>
      <c r="AT13" s="381"/>
      <c r="AU13" s="481" t="s">
        <v>142</v>
      </c>
      <c r="AV13" s="482"/>
      <c r="AW13" s="482"/>
      <c r="AX13" s="482"/>
      <c r="AY13" s="437" t="s">
        <v>143</v>
      </c>
      <c r="AZ13" s="438"/>
      <c r="BA13" s="438"/>
      <c r="BB13" s="438"/>
      <c r="BC13" s="438"/>
      <c r="BD13" s="438"/>
      <c r="BE13" s="438"/>
      <c r="BF13" s="438"/>
      <c r="BG13" s="438"/>
      <c r="BH13" s="438"/>
      <c r="BI13" s="438"/>
      <c r="BJ13" s="438"/>
      <c r="BK13" s="438"/>
      <c r="BL13" s="438"/>
      <c r="BM13" s="439"/>
      <c r="BN13" s="423">
        <v>29601</v>
      </c>
      <c r="BO13" s="424"/>
      <c r="BP13" s="424"/>
      <c r="BQ13" s="424"/>
      <c r="BR13" s="424"/>
      <c r="BS13" s="424"/>
      <c r="BT13" s="424"/>
      <c r="BU13" s="425"/>
      <c r="BV13" s="423">
        <v>24308</v>
      </c>
      <c r="BW13" s="424"/>
      <c r="BX13" s="424"/>
      <c r="BY13" s="424"/>
      <c r="BZ13" s="424"/>
      <c r="CA13" s="424"/>
      <c r="CB13" s="424"/>
      <c r="CC13" s="425"/>
      <c r="CD13" s="463" t="s">
        <v>144</v>
      </c>
      <c r="CE13" s="383"/>
      <c r="CF13" s="383"/>
      <c r="CG13" s="383"/>
      <c r="CH13" s="383"/>
      <c r="CI13" s="383"/>
      <c r="CJ13" s="383"/>
      <c r="CK13" s="383"/>
      <c r="CL13" s="383"/>
      <c r="CM13" s="383"/>
      <c r="CN13" s="383"/>
      <c r="CO13" s="383"/>
      <c r="CP13" s="383"/>
      <c r="CQ13" s="383"/>
      <c r="CR13" s="383"/>
      <c r="CS13" s="464"/>
      <c r="CT13" s="420">
        <v>10.6</v>
      </c>
      <c r="CU13" s="421"/>
      <c r="CV13" s="421"/>
      <c r="CW13" s="421"/>
      <c r="CX13" s="421"/>
      <c r="CY13" s="421"/>
      <c r="CZ13" s="421"/>
      <c r="DA13" s="422"/>
      <c r="DB13" s="420">
        <v>9.8000000000000007</v>
      </c>
      <c r="DC13" s="421"/>
      <c r="DD13" s="421"/>
      <c r="DE13" s="421"/>
      <c r="DF13" s="421"/>
      <c r="DG13" s="421"/>
      <c r="DH13" s="421"/>
      <c r="DI13" s="422"/>
    </row>
    <row r="14" spans="1:119" ht="18.75" customHeight="1" thickBot="1" x14ac:dyDescent="0.25">
      <c r="A14" s="178"/>
      <c r="B14" s="532"/>
      <c r="C14" s="533"/>
      <c r="D14" s="533"/>
      <c r="E14" s="533"/>
      <c r="F14" s="533"/>
      <c r="G14" s="533"/>
      <c r="H14" s="533"/>
      <c r="I14" s="533"/>
      <c r="J14" s="533"/>
      <c r="K14" s="534"/>
      <c r="L14" s="497" t="s">
        <v>145</v>
      </c>
      <c r="M14" s="550"/>
      <c r="N14" s="550"/>
      <c r="O14" s="550"/>
      <c r="P14" s="550"/>
      <c r="Q14" s="551"/>
      <c r="R14" s="510">
        <v>1419</v>
      </c>
      <c r="S14" s="511"/>
      <c r="T14" s="511"/>
      <c r="U14" s="511"/>
      <c r="V14" s="512"/>
      <c r="W14" s="514"/>
      <c r="X14" s="412"/>
      <c r="Y14" s="412"/>
      <c r="Z14" s="412"/>
      <c r="AA14" s="412"/>
      <c r="AB14" s="413"/>
      <c r="AC14" s="503">
        <v>12.3</v>
      </c>
      <c r="AD14" s="504"/>
      <c r="AE14" s="504"/>
      <c r="AF14" s="504"/>
      <c r="AG14" s="505"/>
      <c r="AH14" s="503">
        <v>14.5</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146</v>
      </c>
      <c r="CE14" s="461"/>
      <c r="CF14" s="461"/>
      <c r="CG14" s="461"/>
      <c r="CH14" s="461"/>
      <c r="CI14" s="461"/>
      <c r="CJ14" s="461"/>
      <c r="CK14" s="461"/>
      <c r="CL14" s="461"/>
      <c r="CM14" s="461"/>
      <c r="CN14" s="461"/>
      <c r="CO14" s="461"/>
      <c r="CP14" s="461"/>
      <c r="CQ14" s="461"/>
      <c r="CR14" s="461"/>
      <c r="CS14" s="462"/>
      <c r="CT14" s="520">
        <v>26.6</v>
      </c>
      <c r="CU14" s="521"/>
      <c r="CV14" s="521"/>
      <c r="CW14" s="521"/>
      <c r="CX14" s="521"/>
      <c r="CY14" s="521"/>
      <c r="CZ14" s="521"/>
      <c r="DA14" s="522"/>
      <c r="DB14" s="520">
        <v>10.6</v>
      </c>
      <c r="DC14" s="521"/>
      <c r="DD14" s="521"/>
      <c r="DE14" s="521"/>
      <c r="DF14" s="521"/>
      <c r="DG14" s="521"/>
      <c r="DH14" s="521"/>
      <c r="DI14" s="522"/>
    </row>
    <row r="15" spans="1:119" ht="18.75" customHeight="1" x14ac:dyDescent="0.2">
      <c r="A15" s="178"/>
      <c r="B15" s="532"/>
      <c r="C15" s="533"/>
      <c r="D15" s="533"/>
      <c r="E15" s="533"/>
      <c r="F15" s="533"/>
      <c r="G15" s="533"/>
      <c r="H15" s="533"/>
      <c r="I15" s="533"/>
      <c r="J15" s="533"/>
      <c r="K15" s="534"/>
      <c r="L15" s="187"/>
      <c r="M15" s="507" t="s">
        <v>139</v>
      </c>
      <c r="N15" s="508"/>
      <c r="O15" s="508"/>
      <c r="P15" s="508"/>
      <c r="Q15" s="509"/>
      <c r="R15" s="510">
        <v>1413</v>
      </c>
      <c r="S15" s="511"/>
      <c r="T15" s="511"/>
      <c r="U15" s="511"/>
      <c r="V15" s="512"/>
      <c r="W15" s="513" t="s">
        <v>147</v>
      </c>
      <c r="X15" s="409"/>
      <c r="Y15" s="409"/>
      <c r="Z15" s="409"/>
      <c r="AA15" s="409"/>
      <c r="AB15" s="410"/>
      <c r="AC15" s="376">
        <v>201</v>
      </c>
      <c r="AD15" s="377"/>
      <c r="AE15" s="377"/>
      <c r="AF15" s="377"/>
      <c r="AG15" s="378"/>
      <c r="AH15" s="376">
        <v>246</v>
      </c>
      <c r="AI15" s="377"/>
      <c r="AJ15" s="377"/>
      <c r="AK15" s="377"/>
      <c r="AL15" s="436"/>
      <c r="AM15" s="480"/>
      <c r="AN15" s="380"/>
      <c r="AO15" s="380"/>
      <c r="AP15" s="380"/>
      <c r="AQ15" s="380"/>
      <c r="AR15" s="380"/>
      <c r="AS15" s="380"/>
      <c r="AT15" s="381"/>
      <c r="AU15" s="481"/>
      <c r="AV15" s="482"/>
      <c r="AW15" s="482"/>
      <c r="AX15" s="482"/>
      <c r="AY15" s="449" t="s">
        <v>148</v>
      </c>
      <c r="AZ15" s="450"/>
      <c r="BA15" s="450"/>
      <c r="BB15" s="450"/>
      <c r="BC15" s="450"/>
      <c r="BD15" s="450"/>
      <c r="BE15" s="450"/>
      <c r="BF15" s="450"/>
      <c r="BG15" s="450"/>
      <c r="BH15" s="450"/>
      <c r="BI15" s="450"/>
      <c r="BJ15" s="450"/>
      <c r="BK15" s="450"/>
      <c r="BL15" s="450"/>
      <c r="BM15" s="451"/>
      <c r="BN15" s="452">
        <v>159621</v>
      </c>
      <c r="BO15" s="453"/>
      <c r="BP15" s="453"/>
      <c r="BQ15" s="453"/>
      <c r="BR15" s="453"/>
      <c r="BS15" s="453"/>
      <c r="BT15" s="453"/>
      <c r="BU15" s="454"/>
      <c r="BV15" s="452">
        <v>163528</v>
      </c>
      <c r="BW15" s="453"/>
      <c r="BX15" s="453"/>
      <c r="BY15" s="453"/>
      <c r="BZ15" s="453"/>
      <c r="CA15" s="453"/>
      <c r="CB15" s="453"/>
      <c r="CC15" s="454"/>
      <c r="CD15" s="523" t="s">
        <v>149</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2"/>
      <c r="C16" s="533"/>
      <c r="D16" s="533"/>
      <c r="E16" s="533"/>
      <c r="F16" s="533"/>
      <c r="G16" s="533"/>
      <c r="H16" s="533"/>
      <c r="I16" s="533"/>
      <c r="J16" s="533"/>
      <c r="K16" s="534"/>
      <c r="L16" s="497" t="s">
        <v>150</v>
      </c>
      <c r="M16" s="498"/>
      <c r="N16" s="498"/>
      <c r="O16" s="498"/>
      <c r="P16" s="498"/>
      <c r="Q16" s="499"/>
      <c r="R16" s="500" t="s">
        <v>151</v>
      </c>
      <c r="S16" s="501"/>
      <c r="T16" s="501"/>
      <c r="U16" s="501"/>
      <c r="V16" s="502"/>
      <c r="W16" s="514"/>
      <c r="X16" s="412"/>
      <c r="Y16" s="412"/>
      <c r="Z16" s="412"/>
      <c r="AA16" s="412"/>
      <c r="AB16" s="413"/>
      <c r="AC16" s="503">
        <v>29.1</v>
      </c>
      <c r="AD16" s="504"/>
      <c r="AE16" s="504"/>
      <c r="AF16" s="504"/>
      <c r="AG16" s="505"/>
      <c r="AH16" s="503">
        <v>33.200000000000003</v>
      </c>
      <c r="AI16" s="504"/>
      <c r="AJ16" s="504"/>
      <c r="AK16" s="504"/>
      <c r="AL16" s="506"/>
      <c r="AM16" s="480"/>
      <c r="AN16" s="380"/>
      <c r="AO16" s="380"/>
      <c r="AP16" s="380"/>
      <c r="AQ16" s="380"/>
      <c r="AR16" s="380"/>
      <c r="AS16" s="380"/>
      <c r="AT16" s="381"/>
      <c r="AU16" s="481"/>
      <c r="AV16" s="482"/>
      <c r="AW16" s="482"/>
      <c r="AX16" s="482"/>
      <c r="AY16" s="437" t="s">
        <v>152</v>
      </c>
      <c r="AZ16" s="438"/>
      <c r="BA16" s="438"/>
      <c r="BB16" s="438"/>
      <c r="BC16" s="438"/>
      <c r="BD16" s="438"/>
      <c r="BE16" s="438"/>
      <c r="BF16" s="438"/>
      <c r="BG16" s="438"/>
      <c r="BH16" s="438"/>
      <c r="BI16" s="438"/>
      <c r="BJ16" s="438"/>
      <c r="BK16" s="438"/>
      <c r="BL16" s="438"/>
      <c r="BM16" s="439"/>
      <c r="BN16" s="423">
        <v>1415069</v>
      </c>
      <c r="BO16" s="424"/>
      <c r="BP16" s="424"/>
      <c r="BQ16" s="424"/>
      <c r="BR16" s="424"/>
      <c r="BS16" s="424"/>
      <c r="BT16" s="424"/>
      <c r="BU16" s="425"/>
      <c r="BV16" s="423">
        <v>1258814</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5">
      <c r="A17" s="178"/>
      <c r="B17" s="535"/>
      <c r="C17" s="536"/>
      <c r="D17" s="536"/>
      <c r="E17" s="536"/>
      <c r="F17" s="536"/>
      <c r="G17" s="536"/>
      <c r="H17" s="536"/>
      <c r="I17" s="536"/>
      <c r="J17" s="536"/>
      <c r="K17" s="537"/>
      <c r="L17" s="192"/>
      <c r="M17" s="516" t="s">
        <v>153</v>
      </c>
      <c r="N17" s="517"/>
      <c r="O17" s="517"/>
      <c r="P17" s="517"/>
      <c r="Q17" s="518"/>
      <c r="R17" s="500" t="s">
        <v>151</v>
      </c>
      <c r="S17" s="501"/>
      <c r="T17" s="501"/>
      <c r="U17" s="501"/>
      <c r="V17" s="502"/>
      <c r="W17" s="513" t="s">
        <v>154</v>
      </c>
      <c r="X17" s="409"/>
      <c r="Y17" s="409"/>
      <c r="Z17" s="409"/>
      <c r="AA17" s="409"/>
      <c r="AB17" s="410"/>
      <c r="AC17" s="376">
        <v>405</v>
      </c>
      <c r="AD17" s="377"/>
      <c r="AE17" s="377"/>
      <c r="AF17" s="377"/>
      <c r="AG17" s="378"/>
      <c r="AH17" s="376">
        <v>387</v>
      </c>
      <c r="AI17" s="377"/>
      <c r="AJ17" s="377"/>
      <c r="AK17" s="377"/>
      <c r="AL17" s="436"/>
      <c r="AM17" s="480"/>
      <c r="AN17" s="380"/>
      <c r="AO17" s="380"/>
      <c r="AP17" s="380"/>
      <c r="AQ17" s="380"/>
      <c r="AR17" s="380"/>
      <c r="AS17" s="380"/>
      <c r="AT17" s="381"/>
      <c r="AU17" s="481"/>
      <c r="AV17" s="482"/>
      <c r="AW17" s="482"/>
      <c r="AX17" s="482"/>
      <c r="AY17" s="437" t="s">
        <v>155</v>
      </c>
      <c r="AZ17" s="438"/>
      <c r="BA17" s="438"/>
      <c r="BB17" s="438"/>
      <c r="BC17" s="438"/>
      <c r="BD17" s="438"/>
      <c r="BE17" s="438"/>
      <c r="BF17" s="438"/>
      <c r="BG17" s="438"/>
      <c r="BH17" s="438"/>
      <c r="BI17" s="438"/>
      <c r="BJ17" s="438"/>
      <c r="BK17" s="438"/>
      <c r="BL17" s="438"/>
      <c r="BM17" s="439"/>
      <c r="BN17" s="423">
        <v>192547</v>
      </c>
      <c r="BO17" s="424"/>
      <c r="BP17" s="424"/>
      <c r="BQ17" s="424"/>
      <c r="BR17" s="424"/>
      <c r="BS17" s="424"/>
      <c r="BT17" s="424"/>
      <c r="BU17" s="425"/>
      <c r="BV17" s="423">
        <v>196784</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5">
      <c r="A18" s="178"/>
      <c r="B18" s="473" t="s">
        <v>156</v>
      </c>
      <c r="C18" s="474"/>
      <c r="D18" s="474"/>
      <c r="E18" s="475"/>
      <c r="F18" s="475"/>
      <c r="G18" s="475"/>
      <c r="H18" s="475"/>
      <c r="I18" s="475"/>
      <c r="J18" s="475"/>
      <c r="K18" s="475"/>
      <c r="L18" s="476">
        <v>57.97</v>
      </c>
      <c r="M18" s="476"/>
      <c r="N18" s="476"/>
      <c r="O18" s="476"/>
      <c r="P18" s="476"/>
      <c r="Q18" s="476"/>
      <c r="R18" s="477"/>
      <c r="S18" s="477"/>
      <c r="T18" s="477"/>
      <c r="U18" s="477"/>
      <c r="V18" s="478"/>
      <c r="W18" s="494"/>
      <c r="X18" s="495"/>
      <c r="Y18" s="495"/>
      <c r="Z18" s="495"/>
      <c r="AA18" s="495"/>
      <c r="AB18" s="519"/>
      <c r="AC18" s="393">
        <v>58.6</v>
      </c>
      <c r="AD18" s="394"/>
      <c r="AE18" s="394"/>
      <c r="AF18" s="394"/>
      <c r="AG18" s="479"/>
      <c r="AH18" s="393">
        <v>52.3</v>
      </c>
      <c r="AI18" s="394"/>
      <c r="AJ18" s="394"/>
      <c r="AK18" s="394"/>
      <c r="AL18" s="395"/>
      <c r="AM18" s="480"/>
      <c r="AN18" s="380"/>
      <c r="AO18" s="380"/>
      <c r="AP18" s="380"/>
      <c r="AQ18" s="380"/>
      <c r="AR18" s="380"/>
      <c r="AS18" s="380"/>
      <c r="AT18" s="381"/>
      <c r="AU18" s="481"/>
      <c r="AV18" s="482"/>
      <c r="AW18" s="482"/>
      <c r="AX18" s="482"/>
      <c r="AY18" s="437" t="s">
        <v>157</v>
      </c>
      <c r="AZ18" s="438"/>
      <c r="BA18" s="438"/>
      <c r="BB18" s="438"/>
      <c r="BC18" s="438"/>
      <c r="BD18" s="438"/>
      <c r="BE18" s="438"/>
      <c r="BF18" s="438"/>
      <c r="BG18" s="438"/>
      <c r="BH18" s="438"/>
      <c r="BI18" s="438"/>
      <c r="BJ18" s="438"/>
      <c r="BK18" s="438"/>
      <c r="BL18" s="438"/>
      <c r="BM18" s="439"/>
      <c r="BN18" s="423">
        <v>1387754</v>
      </c>
      <c r="BO18" s="424"/>
      <c r="BP18" s="424"/>
      <c r="BQ18" s="424"/>
      <c r="BR18" s="424"/>
      <c r="BS18" s="424"/>
      <c r="BT18" s="424"/>
      <c r="BU18" s="425"/>
      <c r="BV18" s="423">
        <v>1210321</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5">
      <c r="A19" s="178"/>
      <c r="B19" s="473" t="s">
        <v>158</v>
      </c>
      <c r="C19" s="474"/>
      <c r="D19" s="474"/>
      <c r="E19" s="475"/>
      <c r="F19" s="475"/>
      <c r="G19" s="475"/>
      <c r="H19" s="475"/>
      <c r="I19" s="475"/>
      <c r="J19" s="475"/>
      <c r="K19" s="475"/>
      <c r="L19" s="483">
        <v>24</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159</v>
      </c>
      <c r="AZ19" s="438"/>
      <c r="BA19" s="438"/>
      <c r="BB19" s="438"/>
      <c r="BC19" s="438"/>
      <c r="BD19" s="438"/>
      <c r="BE19" s="438"/>
      <c r="BF19" s="438"/>
      <c r="BG19" s="438"/>
      <c r="BH19" s="438"/>
      <c r="BI19" s="438"/>
      <c r="BJ19" s="438"/>
      <c r="BK19" s="438"/>
      <c r="BL19" s="438"/>
      <c r="BM19" s="439"/>
      <c r="BN19" s="423">
        <v>2123600</v>
      </c>
      <c r="BO19" s="424"/>
      <c r="BP19" s="424"/>
      <c r="BQ19" s="424"/>
      <c r="BR19" s="424"/>
      <c r="BS19" s="424"/>
      <c r="BT19" s="424"/>
      <c r="BU19" s="425"/>
      <c r="BV19" s="423">
        <v>1972378</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5">
      <c r="A20" s="178"/>
      <c r="B20" s="473" t="s">
        <v>160</v>
      </c>
      <c r="C20" s="474"/>
      <c r="D20" s="474"/>
      <c r="E20" s="475"/>
      <c r="F20" s="475"/>
      <c r="G20" s="475"/>
      <c r="H20" s="475"/>
      <c r="I20" s="475"/>
      <c r="J20" s="475"/>
      <c r="K20" s="475"/>
      <c r="L20" s="483">
        <v>575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5">
      <c r="A21" s="178"/>
      <c r="B21" s="470" t="s">
        <v>161</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2">
      <c r="A22" s="178"/>
      <c r="B22" s="399" t="s">
        <v>162</v>
      </c>
      <c r="C22" s="400"/>
      <c r="D22" s="401"/>
      <c r="E22" s="408" t="s">
        <v>1</v>
      </c>
      <c r="F22" s="409"/>
      <c r="G22" s="409"/>
      <c r="H22" s="409"/>
      <c r="I22" s="409"/>
      <c r="J22" s="409"/>
      <c r="K22" s="410"/>
      <c r="L22" s="408" t="s">
        <v>163</v>
      </c>
      <c r="M22" s="409"/>
      <c r="N22" s="409"/>
      <c r="O22" s="409"/>
      <c r="P22" s="410"/>
      <c r="Q22" s="414" t="s">
        <v>164</v>
      </c>
      <c r="R22" s="415"/>
      <c r="S22" s="415"/>
      <c r="T22" s="415"/>
      <c r="U22" s="415"/>
      <c r="V22" s="416"/>
      <c r="W22" s="465" t="s">
        <v>165</v>
      </c>
      <c r="X22" s="400"/>
      <c r="Y22" s="401"/>
      <c r="Z22" s="408" t="s">
        <v>1</v>
      </c>
      <c r="AA22" s="409"/>
      <c r="AB22" s="409"/>
      <c r="AC22" s="409"/>
      <c r="AD22" s="409"/>
      <c r="AE22" s="409"/>
      <c r="AF22" s="409"/>
      <c r="AG22" s="410"/>
      <c r="AH22" s="426" t="s">
        <v>166</v>
      </c>
      <c r="AI22" s="409"/>
      <c r="AJ22" s="409"/>
      <c r="AK22" s="409"/>
      <c r="AL22" s="410"/>
      <c r="AM22" s="426" t="s">
        <v>167</v>
      </c>
      <c r="AN22" s="427"/>
      <c r="AO22" s="427"/>
      <c r="AP22" s="427"/>
      <c r="AQ22" s="427"/>
      <c r="AR22" s="428"/>
      <c r="AS22" s="414" t="s">
        <v>164</v>
      </c>
      <c r="AT22" s="415"/>
      <c r="AU22" s="415"/>
      <c r="AV22" s="415"/>
      <c r="AW22" s="415"/>
      <c r="AX22" s="432"/>
      <c r="AY22" s="449" t="s">
        <v>168</v>
      </c>
      <c r="AZ22" s="450"/>
      <c r="BA22" s="450"/>
      <c r="BB22" s="450"/>
      <c r="BC22" s="450"/>
      <c r="BD22" s="450"/>
      <c r="BE22" s="450"/>
      <c r="BF22" s="450"/>
      <c r="BG22" s="450"/>
      <c r="BH22" s="450"/>
      <c r="BI22" s="450"/>
      <c r="BJ22" s="450"/>
      <c r="BK22" s="450"/>
      <c r="BL22" s="450"/>
      <c r="BM22" s="451"/>
      <c r="BN22" s="452">
        <v>4506629</v>
      </c>
      <c r="BO22" s="453"/>
      <c r="BP22" s="453"/>
      <c r="BQ22" s="453"/>
      <c r="BR22" s="453"/>
      <c r="BS22" s="453"/>
      <c r="BT22" s="453"/>
      <c r="BU22" s="454"/>
      <c r="BV22" s="452">
        <v>3986689</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2">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169</v>
      </c>
      <c r="AZ23" s="438"/>
      <c r="BA23" s="438"/>
      <c r="BB23" s="438"/>
      <c r="BC23" s="438"/>
      <c r="BD23" s="438"/>
      <c r="BE23" s="438"/>
      <c r="BF23" s="438"/>
      <c r="BG23" s="438"/>
      <c r="BH23" s="438"/>
      <c r="BI23" s="438"/>
      <c r="BJ23" s="438"/>
      <c r="BK23" s="438"/>
      <c r="BL23" s="438"/>
      <c r="BM23" s="439"/>
      <c r="BN23" s="423">
        <v>4009308</v>
      </c>
      <c r="BO23" s="424"/>
      <c r="BP23" s="424"/>
      <c r="BQ23" s="424"/>
      <c r="BR23" s="424"/>
      <c r="BS23" s="424"/>
      <c r="BT23" s="424"/>
      <c r="BU23" s="425"/>
      <c r="BV23" s="423">
        <v>3444621</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5">
      <c r="A24" s="178"/>
      <c r="B24" s="402"/>
      <c r="C24" s="403"/>
      <c r="D24" s="404"/>
      <c r="E24" s="379" t="s">
        <v>170</v>
      </c>
      <c r="F24" s="380"/>
      <c r="G24" s="380"/>
      <c r="H24" s="380"/>
      <c r="I24" s="380"/>
      <c r="J24" s="380"/>
      <c r="K24" s="381"/>
      <c r="L24" s="376">
        <v>1</v>
      </c>
      <c r="M24" s="377"/>
      <c r="N24" s="377"/>
      <c r="O24" s="377"/>
      <c r="P24" s="378"/>
      <c r="Q24" s="376">
        <v>6500</v>
      </c>
      <c r="R24" s="377"/>
      <c r="S24" s="377"/>
      <c r="T24" s="377"/>
      <c r="U24" s="377"/>
      <c r="V24" s="378"/>
      <c r="W24" s="466"/>
      <c r="X24" s="403"/>
      <c r="Y24" s="404"/>
      <c r="Z24" s="379" t="s">
        <v>171</v>
      </c>
      <c r="AA24" s="380"/>
      <c r="AB24" s="380"/>
      <c r="AC24" s="380"/>
      <c r="AD24" s="380"/>
      <c r="AE24" s="380"/>
      <c r="AF24" s="380"/>
      <c r="AG24" s="381"/>
      <c r="AH24" s="376">
        <v>34</v>
      </c>
      <c r="AI24" s="377"/>
      <c r="AJ24" s="377"/>
      <c r="AK24" s="377"/>
      <c r="AL24" s="378"/>
      <c r="AM24" s="376">
        <v>102986</v>
      </c>
      <c r="AN24" s="377"/>
      <c r="AO24" s="377"/>
      <c r="AP24" s="377"/>
      <c r="AQ24" s="377"/>
      <c r="AR24" s="378"/>
      <c r="AS24" s="376">
        <v>3029</v>
      </c>
      <c r="AT24" s="377"/>
      <c r="AU24" s="377"/>
      <c r="AV24" s="377"/>
      <c r="AW24" s="377"/>
      <c r="AX24" s="436"/>
      <c r="AY24" s="396" t="s">
        <v>172</v>
      </c>
      <c r="AZ24" s="397"/>
      <c r="BA24" s="397"/>
      <c r="BB24" s="397"/>
      <c r="BC24" s="397"/>
      <c r="BD24" s="397"/>
      <c r="BE24" s="397"/>
      <c r="BF24" s="397"/>
      <c r="BG24" s="397"/>
      <c r="BH24" s="397"/>
      <c r="BI24" s="397"/>
      <c r="BJ24" s="397"/>
      <c r="BK24" s="397"/>
      <c r="BL24" s="397"/>
      <c r="BM24" s="398"/>
      <c r="BN24" s="423">
        <v>4078814</v>
      </c>
      <c r="BO24" s="424"/>
      <c r="BP24" s="424"/>
      <c r="BQ24" s="424"/>
      <c r="BR24" s="424"/>
      <c r="BS24" s="424"/>
      <c r="BT24" s="424"/>
      <c r="BU24" s="425"/>
      <c r="BV24" s="423">
        <v>3559819</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2">
      <c r="A25" s="178"/>
      <c r="B25" s="402"/>
      <c r="C25" s="403"/>
      <c r="D25" s="404"/>
      <c r="E25" s="379" t="s">
        <v>173</v>
      </c>
      <c r="F25" s="380"/>
      <c r="G25" s="380"/>
      <c r="H25" s="380"/>
      <c r="I25" s="380"/>
      <c r="J25" s="380"/>
      <c r="K25" s="381"/>
      <c r="L25" s="376">
        <v>1</v>
      </c>
      <c r="M25" s="377"/>
      <c r="N25" s="377"/>
      <c r="O25" s="377"/>
      <c r="P25" s="378"/>
      <c r="Q25" s="376">
        <v>5500</v>
      </c>
      <c r="R25" s="377"/>
      <c r="S25" s="377"/>
      <c r="T25" s="377"/>
      <c r="U25" s="377"/>
      <c r="V25" s="378"/>
      <c r="W25" s="466"/>
      <c r="X25" s="403"/>
      <c r="Y25" s="404"/>
      <c r="Z25" s="379" t="s">
        <v>174</v>
      </c>
      <c r="AA25" s="380"/>
      <c r="AB25" s="380"/>
      <c r="AC25" s="380"/>
      <c r="AD25" s="380"/>
      <c r="AE25" s="380"/>
      <c r="AF25" s="380"/>
      <c r="AG25" s="381"/>
      <c r="AH25" s="376" t="s">
        <v>175</v>
      </c>
      <c r="AI25" s="377"/>
      <c r="AJ25" s="377"/>
      <c r="AK25" s="377"/>
      <c r="AL25" s="378"/>
      <c r="AM25" s="376" t="s">
        <v>175</v>
      </c>
      <c r="AN25" s="377"/>
      <c r="AO25" s="377"/>
      <c r="AP25" s="377"/>
      <c r="AQ25" s="377"/>
      <c r="AR25" s="378"/>
      <c r="AS25" s="376" t="s">
        <v>175</v>
      </c>
      <c r="AT25" s="377"/>
      <c r="AU25" s="377"/>
      <c r="AV25" s="377"/>
      <c r="AW25" s="377"/>
      <c r="AX25" s="436"/>
      <c r="AY25" s="449" t="s">
        <v>176</v>
      </c>
      <c r="AZ25" s="450"/>
      <c r="BA25" s="450"/>
      <c r="BB25" s="450"/>
      <c r="BC25" s="450"/>
      <c r="BD25" s="450"/>
      <c r="BE25" s="450"/>
      <c r="BF25" s="450"/>
      <c r="BG25" s="450"/>
      <c r="BH25" s="450"/>
      <c r="BI25" s="450"/>
      <c r="BJ25" s="450"/>
      <c r="BK25" s="450"/>
      <c r="BL25" s="450"/>
      <c r="BM25" s="451"/>
      <c r="BN25" s="452">
        <v>362695</v>
      </c>
      <c r="BO25" s="453"/>
      <c r="BP25" s="453"/>
      <c r="BQ25" s="453"/>
      <c r="BR25" s="453"/>
      <c r="BS25" s="453"/>
      <c r="BT25" s="453"/>
      <c r="BU25" s="454"/>
      <c r="BV25" s="452">
        <v>16201</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2">
      <c r="A26" s="178"/>
      <c r="B26" s="402"/>
      <c r="C26" s="403"/>
      <c r="D26" s="404"/>
      <c r="E26" s="379" t="s">
        <v>177</v>
      </c>
      <c r="F26" s="380"/>
      <c r="G26" s="380"/>
      <c r="H26" s="380"/>
      <c r="I26" s="380"/>
      <c r="J26" s="380"/>
      <c r="K26" s="381"/>
      <c r="L26" s="376">
        <v>1</v>
      </c>
      <c r="M26" s="377"/>
      <c r="N26" s="377"/>
      <c r="O26" s="377"/>
      <c r="P26" s="378"/>
      <c r="Q26" s="376">
        <v>5200</v>
      </c>
      <c r="R26" s="377"/>
      <c r="S26" s="377"/>
      <c r="T26" s="377"/>
      <c r="U26" s="377"/>
      <c r="V26" s="378"/>
      <c r="W26" s="466"/>
      <c r="X26" s="403"/>
      <c r="Y26" s="404"/>
      <c r="Z26" s="379" t="s">
        <v>178</v>
      </c>
      <c r="AA26" s="434"/>
      <c r="AB26" s="434"/>
      <c r="AC26" s="434"/>
      <c r="AD26" s="434"/>
      <c r="AE26" s="434"/>
      <c r="AF26" s="434"/>
      <c r="AG26" s="435"/>
      <c r="AH26" s="376" t="s">
        <v>138</v>
      </c>
      <c r="AI26" s="377"/>
      <c r="AJ26" s="377"/>
      <c r="AK26" s="377"/>
      <c r="AL26" s="378"/>
      <c r="AM26" s="376" t="s">
        <v>175</v>
      </c>
      <c r="AN26" s="377"/>
      <c r="AO26" s="377"/>
      <c r="AP26" s="377"/>
      <c r="AQ26" s="377"/>
      <c r="AR26" s="378"/>
      <c r="AS26" s="376" t="s">
        <v>175</v>
      </c>
      <c r="AT26" s="377"/>
      <c r="AU26" s="377"/>
      <c r="AV26" s="377"/>
      <c r="AW26" s="377"/>
      <c r="AX26" s="436"/>
      <c r="AY26" s="463" t="s">
        <v>179</v>
      </c>
      <c r="AZ26" s="383"/>
      <c r="BA26" s="383"/>
      <c r="BB26" s="383"/>
      <c r="BC26" s="383"/>
      <c r="BD26" s="383"/>
      <c r="BE26" s="383"/>
      <c r="BF26" s="383"/>
      <c r="BG26" s="383"/>
      <c r="BH26" s="383"/>
      <c r="BI26" s="383"/>
      <c r="BJ26" s="383"/>
      <c r="BK26" s="383"/>
      <c r="BL26" s="383"/>
      <c r="BM26" s="464"/>
      <c r="BN26" s="423" t="s">
        <v>175</v>
      </c>
      <c r="BO26" s="424"/>
      <c r="BP26" s="424"/>
      <c r="BQ26" s="424"/>
      <c r="BR26" s="424"/>
      <c r="BS26" s="424"/>
      <c r="BT26" s="424"/>
      <c r="BU26" s="425"/>
      <c r="BV26" s="423" t="s">
        <v>175</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5">
      <c r="A27" s="178"/>
      <c r="B27" s="402"/>
      <c r="C27" s="403"/>
      <c r="D27" s="404"/>
      <c r="E27" s="379" t="s">
        <v>180</v>
      </c>
      <c r="F27" s="380"/>
      <c r="G27" s="380"/>
      <c r="H27" s="380"/>
      <c r="I27" s="380"/>
      <c r="J27" s="380"/>
      <c r="K27" s="381"/>
      <c r="L27" s="376">
        <v>1</v>
      </c>
      <c r="M27" s="377"/>
      <c r="N27" s="377"/>
      <c r="O27" s="377"/>
      <c r="P27" s="378"/>
      <c r="Q27" s="376">
        <v>2630</v>
      </c>
      <c r="R27" s="377"/>
      <c r="S27" s="377"/>
      <c r="T27" s="377"/>
      <c r="U27" s="377"/>
      <c r="V27" s="378"/>
      <c r="W27" s="466"/>
      <c r="X27" s="403"/>
      <c r="Y27" s="404"/>
      <c r="Z27" s="379" t="s">
        <v>181</v>
      </c>
      <c r="AA27" s="380"/>
      <c r="AB27" s="380"/>
      <c r="AC27" s="380"/>
      <c r="AD27" s="380"/>
      <c r="AE27" s="380"/>
      <c r="AF27" s="380"/>
      <c r="AG27" s="381"/>
      <c r="AH27" s="376">
        <v>2</v>
      </c>
      <c r="AI27" s="377"/>
      <c r="AJ27" s="377"/>
      <c r="AK27" s="377"/>
      <c r="AL27" s="378"/>
      <c r="AM27" s="376" t="s">
        <v>182</v>
      </c>
      <c r="AN27" s="377"/>
      <c r="AO27" s="377"/>
      <c r="AP27" s="377"/>
      <c r="AQ27" s="377"/>
      <c r="AR27" s="378"/>
      <c r="AS27" s="376" t="s">
        <v>182</v>
      </c>
      <c r="AT27" s="377"/>
      <c r="AU27" s="377"/>
      <c r="AV27" s="377"/>
      <c r="AW27" s="377"/>
      <c r="AX27" s="436"/>
      <c r="AY27" s="460" t="s">
        <v>183</v>
      </c>
      <c r="AZ27" s="461"/>
      <c r="BA27" s="461"/>
      <c r="BB27" s="461"/>
      <c r="BC27" s="461"/>
      <c r="BD27" s="461"/>
      <c r="BE27" s="461"/>
      <c r="BF27" s="461"/>
      <c r="BG27" s="461"/>
      <c r="BH27" s="461"/>
      <c r="BI27" s="461"/>
      <c r="BJ27" s="461"/>
      <c r="BK27" s="461"/>
      <c r="BL27" s="461"/>
      <c r="BM27" s="462"/>
      <c r="BN27" s="457" t="s">
        <v>175</v>
      </c>
      <c r="BO27" s="458"/>
      <c r="BP27" s="458"/>
      <c r="BQ27" s="458"/>
      <c r="BR27" s="458"/>
      <c r="BS27" s="458"/>
      <c r="BT27" s="458"/>
      <c r="BU27" s="459"/>
      <c r="BV27" s="457" t="s">
        <v>175</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2">
      <c r="A28" s="178"/>
      <c r="B28" s="402"/>
      <c r="C28" s="403"/>
      <c r="D28" s="404"/>
      <c r="E28" s="379" t="s">
        <v>184</v>
      </c>
      <c r="F28" s="380"/>
      <c r="G28" s="380"/>
      <c r="H28" s="380"/>
      <c r="I28" s="380"/>
      <c r="J28" s="380"/>
      <c r="K28" s="381"/>
      <c r="L28" s="376">
        <v>1</v>
      </c>
      <c r="M28" s="377"/>
      <c r="N28" s="377"/>
      <c r="O28" s="377"/>
      <c r="P28" s="378"/>
      <c r="Q28" s="376">
        <v>2200</v>
      </c>
      <c r="R28" s="377"/>
      <c r="S28" s="377"/>
      <c r="T28" s="377"/>
      <c r="U28" s="377"/>
      <c r="V28" s="378"/>
      <c r="W28" s="466"/>
      <c r="X28" s="403"/>
      <c r="Y28" s="404"/>
      <c r="Z28" s="379" t="s">
        <v>185</v>
      </c>
      <c r="AA28" s="380"/>
      <c r="AB28" s="380"/>
      <c r="AC28" s="380"/>
      <c r="AD28" s="380"/>
      <c r="AE28" s="380"/>
      <c r="AF28" s="380"/>
      <c r="AG28" s="381"/>
      <c r="AH28" s="376" t="s">
        <v>175</v>
      </c>
      <c r="AI28" s="377"/>
      <c r="AJ28" s="377"/>
      <c r="AK28" s="377"/>
      <c r="AL28" s="378"/>
      <c r="AM28" s="376" t="s">
        <v>175</v>
      </c>
      <c r="AN28" s="377"/>
      <c r="AO28" s="377"/>
      <c r="AP28" s="377"/>
      <c r="AQ28" s="377"/>
      <c r="AR28" s="378"/>
      <c r="AS28" s="376" t="s">
        <v>138</v>
      </c>
      <c r="AT28" s="377"/>
      <c r="AU28" s="377"/>
      <c r="AV28" s="377"/>
      <c r="AW28" s="377"/>
      <c r="AX28" s="436"/>
      <c r="AY28" s="440" t="s">
        <v>186</v>
      </c>
      <c r="AZ28" s="441"/>
      <c r="BA28" s="441"/>
      <c r="BB28" s="442"/>
      <c r="BC28" s="449" t="s">
        <v>48</v>
      </c>
      <c r="BD28" s="450"/>
      <c r="BE28" s="450"/>
      <c r="BF28" s="450"/>
      <c r="BG28" s="450"/>
      <c r="BH28" s="450"/>
      <c r="BI28" s="450"/>
      <c r="BJ28" s="450"/>
      <c r="BK28" s="450"/>
      <c r="BL28" s="450"/>
      <c r="BM28" s="451"/>
      <c r="BN28" s="452">
        <v>114807</v>
      </c>
      <c r="BO28" s="453"/>
      <c r="BP28" s="453"/>
      <c r="BQ28" s="453"/>
      <c r="BR28" s="453"/>
      <c r="BS28" s="453"/>
      <c r="BT28" s="453"/>
      <c r="BU28" s="454"/>
      <c r="BV28" s="452">
        <v>169686</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2">
      <c r="A29" s="178"/>
      <c r="B29" s="402"/>
      <c r="C29" s="403"/>
      <c r="D29" s="404"/>
      <c r="E29" s="379" t="s">
        <v>187</v>
      </c>
      <c r="F29" s="380"/>
      <c r="G29" s="380"/>
      <c r="H29" s="380"/>
      <c r="I29" s="380"/>
      <c r="J29" s="380"/>
      <c r="K29" s="381"/>
      <c r="L29" s="376">
        <v>6</v>
      </c>
      <c r="M29" s="377"/>
      <c r="N29" s="377"/>
      <c r="O29" s="377"/>
      <c r="P29" s="378"/>
      <c r="Q29" s="376">
        <v>2000</v>
      </c>
      <c r="R29" s="377"/>
      <c r="S29" s="377"/>
      <c r="T29" s="377"/>
      <c r="U29" s="377"/>
      <c r="V29" s="378"/>
      <c r="W29" s="467"/>
      <c r="X29" s="468"/>
      <c r="Y29" s="469"/>
      <c r="Z29" s="379" t="s">
        <v>188</v>
      </c>
      <c r="AA29" s="380"/>
      <c r="AB29" s="380"/>
      <c r="AC29" s="380"/>
      <c r="AD29" s="380"/>
      <c r="AE29" s="380"/>
      <c r="AF29" s="380"/>
      <c r="AG29" s="381"/>
      <c r="AH29" s="376">
        <v>36</v>
      </c>
      <c r="AI29" s="377"/>
      <c r="AJ29" s="377"/>
      <c r="AK29" s="377"/>
      <c r="AL29" s="378"/>
      <c r="AM29" s="376">
        <v>107378</v>
      </c>
      <c r="AN29" s="377"/>
      <c r="AO29" s="377"/>
      <c r="AP29" s="377"/>
      <c r="AQ29" s="377"/>
      <c r="AR29" s="378"/>
      <c r="AS29" s="376">
        <v>2983</v>
      </c>
      <c r="AT29" s="377"/>
      <c r="AU29" s="377"/>
      <c r="AV29" s="377"/>
      <c r="AW29" s="377"/>
      <c r="AX29" s="436"/>
      <c r="AY29" s="443"/>
      <c r="AZ29" s="444"/>
      <c r="BA29" s="444"/>
      <c r="BB29" s="445"/>
      <c r="BC29" s="437" t="s">
        <v>189</v>
      </c>
      <c r="BD29" s="438"/>
      <c r="BE29" s="438"/>
      <c r="BF29" s="438"/>
      <c r="BG29" s="438"/>
      <c r="BH29" s="438"/>
      <c r="BI29" s="438"/>
      <c r="BJ29" s="438"/>
      <c r="BK29" s="438"/>
      <c r="BL29" s="438"/>
      <c r="BM29" s="439"/>
      <c r="BN29" s="423">
        <v>293385</v>
      </c>
      <c r="BO29" s="424"/>
      <c r="BP29" s="424"/>
      <c r="BQ29" s="424"/>
      <c r="BR29" s="424"/>
      <c r="BS29" s="424"/>
      <c r="BT29" s="424"/>
      <c r="BU29" s="425"/>
      <c r="BV29" s="423">
        <v>215230</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5">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190</v>
      </c>
      <c r="X30" s="391"/>
      <c r="Y30" s="391"/>
      <c r="Z30" s="391"/>
      <c r="AA30" s="391"/>
      <c r="AB30" s="391"/>
      <c r="AC30" s="391"/>
      <c r="AD30" s="391"/>
      <c r="AE30" s="391"/>
      <c r="AF30" s="391"/>
      <c r="AG30" s="392"/>
      <c r="AH30" s="393">
        <v>94.7</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1081580</v>
      </c>
      <c r="BO30" s="458"/>
      <c r="BP30" s="458"/>
      <c r="BQ30" s="458"/>
      <c r="BR30" s="458"/>
      <c r="BS30" s="458"/>
      <c r="BT30" s="458"/>
      <c r="BU30" s="459"/>
      <c r="BV30" s="457">
        <v>1073175</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2" t="s">
        <v>191</v>
      </c>
      <c r="D32" s="382"/>
      <c r="E32" s="382"/>
      <c r="F32" s="382"/>
      <c r="G32" s="382"/>
      <c r="H32" s="382"/>
      <c r="I32" s="382"/>
      <c r="J32" s="382"/>
      <c r="K32" s="382"/>
      <c r="L32" s="382"/>
      <c r="M32" s="382"/>
      <c r="N32" s="382"/>
      <c r="O32" s="382"/>
      <c r="P32" s="382"/>
      <c r="Q32" s="382"/>
      <c r="R32" s="382"/>
      <c r="S32" s="382"/>
      <c r="U32" s="383" t="s">
        <v>192</v>
      </c>
      <c r="V32" s="383"/>
      <c r="W32" s="383"/>
      <c r="X32" s="383"/>
      <c r="Y32" s="383"/>
      <c r="Z32" s="383"/>
      <c r="AA32" s="383"/>
      <c r="AB32" s="383"/>
      <c r="AC32" s="383"/>
      <c r="AD32" s="383"/>
      <c r="AE32" s="383"/>
      <c r="AF32" s="383"/>
      <c r="AG32" s="383"/>
      <c r="AH32" s="383"/>
      <c r="AI32" s="383"/>
      <c r="AJ32" s="383"/>
      <c r="AK32" s="383"/>
      <c r="AM32" s="383" t="s">
        <v>193</v>
      </c>
      <c r="AN32" s="383"/>
      <c r="AO32" s="383"/>
      <c r="AP32" s="383"/>
      <c r="AQ32" s="383"/>
      <c r="AR32" s="383"/>
      <c r="AS32" s="383"/>
      <c r="AT32" s="383"/>
      <c r="AU32" s="383"/>
      <c r="AV32" s="383"/>
      <c r="AW32" s="383"/>
      <c r="AX32" s="383"/>
      <c r="AY32" s="383"/>
      <c r="AZ32" s="383"/>
      <c r="BA32" s="383"/>
      <c r="BB32" s="383"/>
      <c r="BC32" s="383"/>
      <c r="BE32" s="383" t="s">
        <v>194</v>
      </c>
      <c r="BF32" s="383"/>
      <c r="BG32" s="383"/>
      <c r="BH32" s="383"/>
      <c r="BI32" s="383"/>
      <c r="BJ32" s="383"/>
      <c r="BK32" s="383"/>
      <c r="BL32" s="383"/>
      <c r="BM32" s="383"/>
      <c r="BN32" s="383"/>
      <c r="BO32" s="383"/>
      <c r="BP32" s="383"/>
      <c r="BQ32" s="383"/>
      <c r="BR32" s="383"/>
      <c r="BS32" s="383"/>
      <c r="BT32" s="383"/>
      <c r="BU32" s="383"/>
      <c r="BW32" s="383" t="s">
        <v>195</v>
      </c>
      <c r="BX32" s="383"/>
      <c r="BY32" s="383"/>
      <c r="BZ32" s="383"/>
      <c r="CA32" s="383"/>
      <c r="CB32" s="383"/>
      <c r="CC32" s="383"/>
      <c r="CD32" s="383"/>
      <c r="CE32" s="383"/>
      <c r="CF32" s="383"/>
      <c r="CG32" s="383"/>
      <c r="CH32" s="383"/>
      <c r="CI32" s="383"/>
      <c r="CJ32" s="383"/>
      <c r="CK32" s="383"/>
      <c r="CL32" s="383"/>
      <c r="CM32" s="383"/>
      <c r="CO32" s="383" t="s">
        <v>196</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2">
      <c r="A33" s="178"/>
      <c r="B33" s="202"/>
      <c r="C33" s="375" t="s">
        <v>197</v>
      </c>
      <c r="D33" s="375"/>
      <c r="E33" s="374" t="s">
        <v>198</v>
      </c>
      <c r="F33" s="374"/>
      <c r="G33" s="374"/>
      <c r="H33" s="374"/>
      <c r="I33" s="374"/>
      <c r="J33" s="374"/>
      <c r="K33" s="374"/>
      <c r="L33" s="374"/>
      <c r="M33" s="374"/>
      <c r="N33" s="374"/>
      <c r="O33" s="374"/>
      <c r="P33" s="374"/>
      <c r="Q33" s="374"/>
      <c r="R33" s="374"/>
      <c r="S33" s="374"/>
      <c r="T33" s="203"/>
      <c r="U33" s="375" t="s">
        <v>197</v>
      </c>
      <c r="V33" s="375"/>
      <c r="W33" s="374" t="s">
        <v>198</v>
      </c>
      <c r="X33" s="374"/>
      <c r="Y33" s="374"/>
      <c r="Z33" s="374"/>
      <c r="AA33" s="374"/>
      <c r="AB33" s="374"/>
      <c r="AC33" s="374"/>
      <c r="AD33" s="374"/>
      <c r="AE33" s="374"/>
      <c r="AF33" s="374"/>
      <c r="AG33" s="374"/>
      <c r="AH33" s="374"/>
      <c r="AI33" s="374"/>
      <c r="AJ33" s="374"/>
      <c r="AK33" s="374"/>
      <c r="AL33" s="203"/>
      <c r="AM33" s="375" t="s">
        <v>199</v>
      </c>
      <c r="AN33" s="375"/>
      <c r="AO33" s="374" t="s">
        <v>200</v>
      </c>
      <c r="AP33" s="374"/>
      <c r="AQ33" s="374"/>
      <c r="AR33" s="374"/>
      <c r="AS33" s="374"/>
      <c r="AT33" s="374"/>
      <c r="AU33" s="374"/>
      <c r="AV33" s="374"/>
      <c r="AW33" s="374"/>
      <c r="AX33" s="374"/>
      <c r="AY33" s="374"/>
      <c r="AZ33" s="374"/>
      <c r="BA33" s="374"/>
      <c r="BB33" s="374"/>
      <c r="BC33" s="374"/>
      <c r="BD33" s="204"/>
      <c r="BE33" s="374" t="s">
        <v>201</v>
      </c>
      <c r="BF33" s="374"/>
      <c r="BG33" s="374" t="s">
        <v>202</v>
      </c>
      <c r="BH33" s="374"/>
      <c r="BI33" s="374"/>
      <c r="BJ33" s="374"/>
      <c r="BK33" s="374"/>
      <c r="BL33" s="374"/>
      <c r="BM33" s="374"/>
      <c r="BN33" s="374"/>
      <c r="BO33" s="374"/>
      <c r="BP33" s="374"/>
      <c r="BQ33" s="374"/>
      <c r="BR33" s="374"/>
      <c r="BS33" s="374"/>
      <c r="BT33" s="374"/>
      <c r="BU33" s="374"/>
      <c r="BV33" s="204"/>
      <c r="BW33" s="375" t="s">
        <v>201</v>
      </c>
      <c r="BX33" s="375"/>
      <c r="BY33" s="374" t="s">
        <v>203</v>
      </c>
      <c r="BZ33" s="374"/>
      <c r="CA33" s="374"/>
      <c r="CB33" s="374"/>
      <c r="CC33" s="374"/>
      <c r="CD33" s="374"/>
      <c r="CE33" s="374"/>
      <c r="CF33" s="374"/>
      <c r="CG33" s="374"/>
      <c r="CH33" s="374"/>
      <c r="CI33" s="374"/>
      <c r="CJ33" s="374"/>
      <c r="CK33" s="374"/>
      <c r="CL33" s="374"/>
      <c r="CM33" s="374"/>
      <c r="CN33" s="203"/>
      <c r="CO33" s="375" t="s">
        <v>197</v>
      </c>
      <c r="CP33" s="375"/>
      <c r="CQ33" s="374" t="s">
        <v>204</v>
      </c>
      <c r="CR33" s="374"/>
      <c r="CS33" s="374"/>
      <c r="CT33" s="374"/>
      <c r="CU33" s="374"/>
      <c r="CV33" s="374"/>
      <c r="CW33" s="374"/>
      <c r="CX33" s="374"/>
      <c r="CY33" s="374"/>
      <c r="CZ33" s="374"/>
      <c r="DA33" s="374"/>
      <c r="DB33" s="374"/>
      <c r="DC33" s="374"/>
      <c r="DD33" s="374"/>
      <c r="DE33" s="374"/>
      <c r="DF33" s="203"/>
      <c r="DG33" s="373" t="s">
        <v>205</v>
      </c>
      <c r="DH33" s="373"/>
      <c r="DI33" s="205"/>
    </row>
    <row r="34" spans="1:113" ht="32.25" customHeight="1" x14ac:dyDescent="0.2">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西粟倉村国民健康保険事業勘定特別会計</v>
      </c>
      <c r="X34" s="372"/>
      <c r="Y34" s="372"/>
      <c r="Z34" s="372"/>
      <c r="AA34" s="372"/>
      <c r="AB34" s="372"/>
      <c r="AC34" s="372"/>
      <c r="AD34" s="372"/>
      <c r="AE34" s="372"/>
      <c r="AF34" s="372"/>
      <c r="AG34" s="372"/>
      <c r="AH34" s="372"/>
      <c r="AI34" s="372"/>
      <c r="AJ34" s="372"/>
      <c r="AK34" s="372"/>
      <c r="AL34" s="178"/>
      <c r="AM34" s="371" t="str">
        <f>IF(AO34="","",MAX(C34:D43,U34:V43)+1)</f>
        <v/>
      </c>
      <c r="AN34" s="371"/>
      <c r="AO34" s="372"/>
      <c r="AP34" s="372"/>
      <c r="AQ34" s="372"/>
      <c r="AR34" s="372"/>
      <c r="AS34" s="372"/>
      <c r="AT34" s="372"/>
      <c r="AU34" s="372"/>
      <c r="AV34" s="372"/>
      <c r="AW34" s="372"/>
      <c r="AX34" s="372"/>
      <c r="AY34" s="372"/>
      <c r="AZ34" s="372"/>
      <c r="BA34" s="372"/>
      <c r="BB34" s="372"/>
      <c r="BC34" s="372"/>
      <c r="BD34" s="178"/>
      <c r="BE34" s="371">
        <f>IF(BG34="","",MAX(C34:D43,U34:V43,AM34:AN43)+1)</f>
        <v>7</v>
      </c>
      <c r="BF34" s="371"/>
      <c r="BG34" s="372" t="str">
        <f>IF('各会計、関係団体の財政状況及び健全化判断比率'!B33="","",'各会計、関係団体の財政状況及び健全化判断比率'!B33)</f>
        <v>西粟倉村簡易水道事業特別会計</v>
      </c>
      <c r="BH34" s="372"/>
      <c r="BI34" s="372"/>
      <c r="BJ34" s="372"/>
      <c r="BK34" s="372"/>
      <c r="BL34" s="372"/>
      <c r="BM34" s="372"/>
      <c r="BN34" s="372"/>
      <c r="BO34" s="372"/>
      <c r="BP34" s="372"/>
      <c r="BQ34" s="372"/>
      <c r="BR34" s="372"/>
      <c r="BS34" s="372"/>
      <c r="BT34" s="372"/>
      <c r="BU34" s="372"/>
      <c r="BV34" s="178"/>
      <c r="BW34" s="371">
        <f>IF(BY34="","",MAX(C34:D43,U34:V43,AM34:AN43,BE34:BF43)+1)</f>
        <v>9</v>
      </c>
      <c r="BX34" s="371"/>
      <c r="BY34" s="372" t="str">
        <f>IF('各会計、関係団体の財政状況及び健全化判断比率'!B68="","",'各会計、関係団体の財政状況及び健全化判断比率'!B68)</f>
        <v>勝英衛生施設組合</v>
      </c>
      <c r="BZ34" s="372"/>
      <c r="CA34" s="372"/>
      <c r="CB34" s="372"/>
      <c r="CC34" s="372"/>
      <c r="CD34" s="372"/>
      <c r="CE34" s="372"/>
      <c r="CF34" s="372"/>
      <c r="CG34" s="372"/>
      <c r="CH34" s="372"/>
      <c r="CI34" s="372"/>
      <c r="CJ34" s="372"/>
      <c r="CK34" s="372"/>
      <c r="CL34" s="372"/>
      <c r="CM34" s="372"/>
      <c r="CN34" s="178"/>
      <c r="CO34" s="371" t="str">
        <f>IF(CQ34="","",MAX(C34:D43,U34:V43,AM34:AN43,BE34:BF43,BW34:BX43)+1)</f>
        <v/>
      </c>
      <c r="CP34" s="371"/>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2">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西粟倉村国民健康保険施設勘定特別会計</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f t="shared" ref="BE35:BE43" si="1">IF(BG35="","",BE34+1)</f>
        <v>8</v>
      </c>
      <c r="BF35" s="371"/>
      <c r="BG35" s="372" t="str">
        <f>IF('各会計、関係団体の財政状況及び健全化判断比率'!B34="","",'各会計、関係団体の財政状況及び健全化判断比率'!B34)</f>
        <v>西粟倉村農業集落排水事業特別会計</v>
      </c>
      <c r="BH35" s="372"/>
      <c r="BI35" s="372"/>
      <c r="BJ35" s="372"/>
      <c r="BK35" s="372"/>
      <c r="BL35" s="372"/>
      <c r="BM35" s="372"/>
      <c r="BN35" s="372"/>
      <c r="BO35" s="372"/>
      <c r="BP35" s="372"/>
      <c r="BQ35" s="372"/>
      <c r="BR35" s="372"/>
      <c r="BS35" s="372"/>
      <c r="BT35" s="372"/>
      <c r="BU35" s="372"/>
      <c r="BV35" s="178"/>
      <c r="BW35" s="371">
        <f t="shared" ref="BW35:BW43" si="2">IF(BY35="","",BW34+1)</f>
        <v>10</v>
      </c>
      <c r="BX35" s="371"/>
      <c r="BY35" s="372" t="str">
        <f>IF('各会計、関係団体の財政状況及び健全化判断比率'!B69="","",'各会計、関係団体の財政状況及び健全化判断比率'!B69)</f>
        <v>岡山県後期高齢者医療広域連合一般会計</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2">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西粟倉村介護保険事業勘定特別会計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11</v>
      </c>
      <c r="BX36" s="371"/>
      <c r="BY36" s="372" t="str">
        <f>IF('各会計、関係団体の財政状況及び健全化判断比率'!B70="","",'各会計、関係団体の財政状況及び健全化判断比率'!B70)</f>
        <v>岡山県後期高齢者医療広域連合特別会計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2">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5</v>
      </c>
      <c r="V37" s="371"/>
      <c r="W37" s="372" t="str">
        <f>IF('各会計、関係団体の財政状況及び健全化判断比率'!B31="","",'各会計、関係団体の財政状況及び健全化判断比率'!B31)</f>
        <v>西粟倉村後期高齢者医療事業特別会計</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12</v>
      </c>
      <c r="BX37" s="371"/>
      <c r="BY37" s="372" t="str">
        <f>IF('各会計、関係団体の財政状況及び健全化判断比率'!B71="","",'各会計、関係団体の財政状況及び健全化判断比率'!B71)</f>
        <v>岡山県市町村総合事務組合一般会計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2">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f t="shared" si="4"/>
        <v>6</v>
      </c>
      <c r="V38" s="371"/>
      <c r="W38" s="372" t="str">
        <f>IF('各会計、関係団体の財政状況及び健全化判断比率'!B32="","",'各会計、関係団体の財政状況及び健全化判断比率'!B32)</f>
        <v>西粟倉村介護サービス事業勘定特別会計</v>
      </c>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13</v>
      </c>
      <c r="BX38" s="371"/>
      <c r="BY38" s="372" t="str">
        <f>IF('各会計、関係団体の財政状況及び健全化判断比率'!B72="","",'各会計、関係団体の財政状況及び健全化判断比率'!B72)</f>
        <v>岡山県市町村総合事務組合貸付金特別会計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2">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14</v>
      </c>
      <c r="BX39" s="371"/>
      <c r="BY39" s="372" t="str">
        <f>IF('各会計、関係団体の財政状況及び健全化判断比率'!B73="","",'各会計、関係団体の財政状況及び健全化判断比率'!B73)</f>
        <v>岡山県市町村総合事務組合交通災害共済特別会計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2">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15</v>
      </c>
      <c r="BX40" s="371"/>
      <c r="BY40" s="372" t="str">
        <f>IF('各会計、関係団体の財政状況及び健全化判断比率'!B74="","",'各会計、関係団体の財政状況及び健全化判断比率'!B74)</f>
        <v>岡山県市町村総合事務組合拠出事業特別会計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2">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16</v>
      </c>
      <c r="BX41" s="371"/>
      <c r="BY41" s="372" t="str">
        <f>IF('各会計、関係団体の財政状況及び健全化判断比率'!B75="","",'各会計、関係団体の財政状況及び健全化判断比率'!B75)</f>
        <v>岡山県市町村税整理組合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2">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2">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368" t="s">
        <v>207</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2">
      <c r="E47" s="368" t="s">
        <v>208</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2">
      <c r="E48" s="368" t="s">
        <v>209</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2">
      <c r="E49" s="370" t="s">
        <v>210</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2">
      <c r="E50" s="368" t="s">
        <v>211</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2">
      <c r="E51" s="368" t="s">
        <v>212</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2">
      <c r="E52" s="368" t="s">
        <v>213</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2">
      <c r="E53" s="360" t="s">
        <v>592</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theme="1"/>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180" t="s">
        <v>562</v>
      </c>
      <c r="D34" s="1180"/>
      <c r="E34" s="1181"/>
      <c r="F34" s="32">
        <v>14.26</v>
      </c>
      <c r="G34" s="33">
        <v>9.8000000000000007</v>
      </c>
      <c r="H34" s="33">
        <v>6.43</v>
      </c>
      <c r="I34" s="33">
        <v>6.79</v>
      </c>
      <c r="J34" s="34">
        <v>11.68</v>
      </c>
      <c r="K34" s="22"/>
      <c r="L34" s="22"/>
      <c r="M34" s="22"/>
      <c r="N34" s="22"/>
      <c r="O34" s="22"/>
      <c r="P34" s="22"/>
    </row>
    <row r="35" spans="1:16" ht="39" customHeight="1" x14ac:dyDescent="0.2">
      <c r="A35" s="22"/>
      <c r="B35" s="35"/>
      <c r="C35" s="1174" t="s">
        <v>563</v>
      </c>
      <c r="D35" s="1175"/>
      <c r="E35" s="1176"/>
      <c r="F35" s="36">
        <v>0.89</v>
      </c>
      <c r="G35" s="37">
        <v>1.18</v>
      </c>
      <c r="H35" s="37">
        <v>1.77</v>
      </c>
      <c r="I35" s="37">
        <v>1.33</v>
      </c>
      <c r="J35" s="38">
        <v>1.87</v>
      </c>
      <c r="K35" s="22"/>
      <c r="L35" s="22"/>
      <c r="M35" s="22"/>
      <c r="N35" s="22"/>
      <c r="O35" s="22"/>
      <c r="P35" s="22"/>
    </row>
    <row r="36" spans="1:16" ht="39" customHeight="1" x14ac:dyDescent="0.2">
      <c r="A36" s="22"/>
      <c r="B36" s="35"/>
      <c r="C36" s="1174" t="s">
        <v>564</v>
      </c>
      <c r="D36" s="1175"/>
      <c r="E36" s="1176"/>
      <c r="F36" s="36">
        <v>4.6100000000000003</v>
      </c>
      <c r="G36" s="37">
        <v>2.13</v>
      </c>
      <c r="H36" s="37">
        <v>1.78</v>
      </c>
      <c r="I36" s="37">
        <v>2.0499999999999998</v>
      </c>
      <c r="J36" s="38">
        <v>1.81</v>
      </c>
      <c r="K36" s="22"/>
      <c r="L36" s="22"/>
      <c r="M36" s="22"/>
      <c r="N36" s="22"/>
      <c r="O36" s="22"/>
      <c r="P36" s="22"/>
    </row>
    <row r="37" spans="1:16" ht="39" customHeight="1" x14ac:dyDescent="0.2">
      <c r="A37" s="22"/>
      <c r="B37" s="35"/>
      <c r="C37" s="1174" t="s">
        <v>565</v>
      </c>
      <c r="D37" s="1175"/>
      <c r="E37" s="1176"/>
      <c r="F37" s="36">
        <v>0.05</v>
      </c>
      <c r="G37" s="37">
        <v>0.3</v>
      </c>
      <c r="H37" s="37">
        <v>0.46</v>
      </c>
      <c r="I37" s="37">
        <v>0.43</v>
      </c>
      <c r="J37" s="38">
        <v>0.53</v>
      </c>
      <c r="K37" s="22"/>
      <c r="L37" s="22"/>
      <c r="M37" s="22"/>
      <c r="N37" s="22"/>
      <c r="O37" s="22"/>
      <c r="P37" s="22"/>
    </row>
    <row r="38" spans="1:16" ht="39" customHeight="1" x14ac:dyDescent="0.2">
      <c r="A38" s="22"/>
      <c r="B38" s="35"/>
      <c r="C38" s="1174" t="s">
        <v>566</v>
      </c>
      <c r="D38" s="1175"/>
      <c r="E38" s="1176"/>
      <c r="F38" s="36">
        <v>0.15</v>
      </c>
      <c r="G38" s="37">
        <v>0.28999999999999998</v>
      </c>
      <c r="H38" s="37">
        <v>0.41</v>
      </c>
      <c r="I38" s="37">
        <v>0.25</v>
      </c>
      <c r="J38" s="38">
        <v>0.24</v>
      </c>
      <c r="K38" s="22"/>
      <c r="L38" s="22"/>
      <c r="M38" s="22"/>
      <c r="N38" s="22"/>
      <c r="O38" s="22"/>
      <c r="P38" s="22"/>
    </row>
    <row r="39" spans="1:16" ht="39" customHeight="1" x14ac:dyDescent="0.2">
      <c r="A39" s="22"/>
      <c r="B39" s="35"/>
      <c r="C39" s="1174" t="s">
        <v>567</v>
      </c>
      <c r="D39" s="1175"/>
      <c r="E39" s="1176"/>
      <c r="F39" s="36">
        <v>0</v>
      </c>
      <c r="G39" s="37">
        <v>0</v>
      </c>
      <c r="H39" s="37">
        <v>0</v>
      </c>
      <c r="I39" s="37">
        <v>0</v>
      </c>
      <c r="J39" s="38">
        <v>0.01</v>
      </c>
      <c r="K39" s="22"/>
      <c r="L39" s="22"/>
      <c r="M39" s="22"/>
      <c r="N39" s="22"/>
      <c r="O39" s="22"/>
      <c r="P39" s="22"/>
    </row>
    <row r="40" spans="1:16" ht="39" customHeight="1" x14ac:dyDescent="0.2">
      <c r="A40" s="22"/>
      <c r="B40" s="35"/>
      <c r="C40" s="1174" t="s">
        <v>568</v>
      </c>
      <c r="D40" s="1175"/>
      <c r="E40" s="1176"/>
      <c r="F40" s="36">
        <v>0</v>
      </c>
      <c r="G40" s="37">
        <v>0</v>
      </c>
      <c r="H40" s="37">
        <v>0</v>
      </c>
      <c r="I40" s="37">
        <v>0</v>
      </c>
      <c r="J40" s="38">
        <v>0</v>
      </c>
      <c r="K40" s="22"/>
      <c r="L40" s="22"/>
      <c r="M40" s="22"/>
      <c r="N40" s="22"/>
      <c r="O40" s="22"/>
      <c r="P40" s="22"/>
    </row>
    <row r="41" spans="1:16" ht="39" customHeight="1" x14ac:dyDescent="0.2">
      <c r="A41" s="22"/>
      <c r="B41" s="35"/>
      <c r="C41" s="1174" t="s">
        <v>569</v>
      </c>
      <c r="D41" s="1175"/>
      <c r="E41" s="1176"/>
      <c r="F41" s="36">
        <v>0</v>
      </c>
      <c r="G41" s="37">
        <v>0</v>
      </c>
      <c r="H41" s="37">
        <v>0</v>
      </c>
      <c r="I41" s="37">
        <v>0</v>
      </c>
      <c r="J41" s="38">
        <v>0</v>
      </c>
      <c r="K41" s="22"/>
      <c r="L41" s="22"/>
      <c r="M41" s="22"/>
      <c r="N41" s="22"/>
      <c r="O41" s="22"/>
      <c r="P41" s="22"/>
    </row>
    <row r="42" spans="1:16" ht="39" customHeight="1" x14ac:dyDescent="0.2">
      <c r="A42" s="22"/>
      <c r="B42" s="39"/>
      <c r="C42" s="1174" t="s">
        <v>570</v>
      </c>
      <c r="D42" s="1175"/>
      <c r="E42" s="1176"/>
      <c r="F42" s="36" t="s">
        <v>513</v>
      </c>
      <c r="G42" s="37" t="s">
        <v>513</v>
      </c>
      <c r="H42" s="37" t="s">
        <v>513</v>
      </c>
      <c r="I42" s="37" t="s">
        <v>513</v>
      </c>
      <c r="J42" s="38" t="s">
        <v>513</v>
      </c>
      <c r="K42" s="22"/>
      <c r="L42" s="22"/>
      <c r="M42" s="22"/>
      <c r="N42" s="22"/>
      <c r="O42" s="22"/>
      <c r="P42" s="22"/>
    </row>
    <row r="43" spans="1:16" ht="39" customHeight="1" thickBot="1" x14ac:dyDescent="0.25">
      <c r="A43" s="22"/>
      <c r="B43" s="40"/>
      <c r="C43" s="1177" t="s">
        <v>571</v>
      </c>
      <c r="D43" s="1178"/>
      <c r="E43" s="1179"/>
      <c r="F43" s="41">
        <v>0</v>
      </c>
      <c r="G43" s="42">
        <v>0</v>
      </c>
      <c r="H43" s="42">
        <v>0</v>
      </c>
      <c r="I43" s="42">
        <v>0</v>
      </c>
      <c r="J43" s="43" t="s">
        <v>513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ysJBuajK5qVEoB74ZMegAVUMpGZL9PHOKrXXinvqnhoZte56a4bC3SdGjpZEPTNZwdBPhhQQmI7jAXMASXQM7Q==" saltValue="bkOvD0UeIJeVyOA7vQC3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10" zoomScale="85" zoomScaleNormal="85" zoomScaleSheetLayoutView="55" workbookViewId="0">
      <selection activeCell="H63" sqref="H63"/>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200" t="s">
        <v>11</v>
      </c>
      <c r="C45" s="1201"/>
      <c r="D45" s="58"/>
      <c r="E45" s="1206" t="s">
        <v>12</v>
      </c>
      <c r="F45" s="1206"/>
      <c r="G45" s="1206"/>
      <c r="H45" s="1206"/>
      <c r="I45" s="1206"/>
      <c r="J45" s="1207"/>
      <c r="K45" s="59">
        <v>265</v>
      </c>
      <c r="L45" s="60">
        <v>292</v>
      </c>
      <c r="M45" s="60">
        <v>285</v>
      </c>
      <c r="N45" s="60">
        <v>367</v>
      </c>
      <c r="O45" s="61">
        <v>445</v>
      </c>
      <c r="P45" s="48"/>
      <c r="Q45" s="48"/>
      <c r="R45" s="48"/>
      <c r="S45" s="48"/>
      <c r="T45" s="48"/>
      <c r="U45" s="48"/>
    </row>
    <row r="46" spans="1:21" ht="30.75" customHeight="1" x14ac:dyDescent="0.2">
      <c r="A46" s="48"/>
      <c r="B46" s="1202"/>
      <c r="C46" s="1203"/>
      <c r="D46" s="62"/>
      <c r="E46" s="1184" t="s">
        <v>13</v>
      </c>
      <c r="F46" s="1184"/>
      <c r="G46" s="1184"/>
      <c r="H46" s="1184"/>
      <c r="I46" s="1184"/>
      <c r="J46" s="1185"/>
      <c r="K46" s="63" t="s">
        <v>513</v>
      </c>
      <c r="L46" s="64" t="s">
        <v>513</v>
      </c>
      <c r="M46" s="64" t="s">
        <v>513</v>
      </c>
      <c r="N46" s="64" t="s">
        <v>513</v>
      </c>
      <c r="O46" s="65" t="s">
        <v>513</v>
      </c>
      <c r="P46" s="48"/>
      <c r="Q46" s="48"/>
      <c r="R46" s="48"/>
      <c r="S46" s="48"/>
      <c r="T46" s="48"/>
      <c r="U46" s="48"/>
    </row>
    <row r="47" spans="1:21" ht="30.75" customHeight="1" x14ac:dyDescent="0.2">
      <c r="A47" s="48"/>
      <c r="B47" s="1202"/>
      <c r="C47" s="1203"/>
      <c r="D47" s="62"/>
      <c r="E47" s="1184" t="s">
        <v>14</v>
      </c>
      <c r="F47" s="1184"/>
      <c r="G47" s="1184"/>
      <c r="H47" s="1184"/>
      <c r="I47" s="1184"/>
      <c r="J47" s="1185"/>
      <c r="K47" s="63" t="s">
        <v>513</v>
      </c>
      <c r="L47" s="64" t="s">
        <v>513</v>
      </c>
      <c r="M47" s="64" t="s">
        <v>513</v>
      </c>
      <c r="N47" s="64" t="s">
        <v>513</v>
      </c>
      <c r="O47" s="65" t="s">
        <v>513</v>
      </c>
      <c r="P47" s="48"/>
      <c r="Q47" s="48"/>
      <c r="R47" s="48"/>
      <c r="S47" s="48"/>
      <c r="T47" s="48"/>
      <c r="U47" s="48"/>
    </row>
    <row r="48" spans="1:21" ht="30.75" customHeight="1" x14ac:dyDescent="0.2">
      <c r="A48" s="48"/>
      <c r="B48" s="1202"/>
      <c r="C48" s="1203"/>
      <c r="D48" s="62"/>
      <c r="E48" s="1184" t="s">
        <v>15</v>
      </c>
      <c r="F48" s="1184"/>
      <c r="G48" s="1184"/>
      <c r="H48" s="1184"/>
      <c r="I48" s="1184"/>
      <c r="J48" s="1185"/>
      <c r="K48" s="63">
        <v>57</v>
      </c>
      <c r="L48" s="64">
        <v>72</v>
      </c>
      <c r="M48" s="64">
        <v>64</v>
      </c>
      <c r="N48" s="64">
        <v>72</v>
      </c>
      <c r="O48" s="65">
        <v>77</v>
      </c>
      <c r="P48" s="48"/>
      <c r="Q48" s="48"/>
      <c r="R48" s="48"/>
      <c r="S48" s="48"/>
      <c r="T48" s="48"/>
      <c r="U48" s="48"/>
    </row>
    <row r="49" spans="1:21" ht="30.75" customHeight="1" x14ac:dyDescent="0.2">
      <c r="A49" s="48"/>
      <c r="B49" s="1202"/>
      <c r="C49" s="1203"/>
      <c r="D49" s="62"/>
      <c r="E49" s="1184" t="s">
        <v>16</v>
      </c>
      <c r="F49" s="1184"/>
      <c r="G49" s="1184"/>
      <c r="H49" s="1184"/>
      <c r="I49" s="1184"/>
      <c r="J49" s="1185"/>
      <c r="K49" s="63">
        <v>0</v>
      </c>
      <c r="L49" s="64" t="s">
        <v>513</v>
      </c>
      <c r="M49" s="64" t="s">
        <v>513</v>
      </c>
      <c r="N49" s="64" t="s">
        <v>513</v>
      </c>
      <c r="O49" s="65" t="s">
        <v>513</v>
      </c>
      <c r="P49" s="48"/>
      <c r="Q49" s="48"/>
      <c r="R49" s="48"/>
      <c r="S49" s="48"/>
      <c r="T49" s="48"/>
      <c r="U49" s="48"/>
    </row>
    <row r="50" spans="1:21" ht="30.75" customHeight="1" x14ac:dyDescent="0.2">
      <c r="A50" s="48"/>
      <c r="B50" s="1202"/>
      <c r="C50" s="1203"/>
      <c r="D50" s="62"/>
      <c r="E50" s="1184" t="s">
        <v>17</v>
      </c>
      <c r="F50" s="1184"/>
      <c r="G50" s="1184"/>
      <c r="H50" s="1184"/>
      <c r="I50" s="1184"/>
      <c r="J50" s="1185"/>
      <c r="K50" s="63" t="s">
        <v>513</v>
      </c>
      <c r="L50" s="64" t="s">
        <v>513</v>
      </c>
      <c r="M50" s="64" t="s">
        <v>513</v>
      </c>
      <c r="N50" s="64" t="s">
        <v>513</v>
      </c>
      <c r="O50" s="65" t="s">
        <v>513</v>
      </c>
      <c r="P50" s="48"/>
      <c r="Q50" s="48"/>
      <c r="R50" s="48"/>
      <c r="S50" s="48"/>
      <c r="T50" s="48"/>
      <c r="U50" s="48"/>
    </row>
    <row r="51" spans="1:21" ht="30.75" customHeight="1" x14ac:dyDescent="0.2">
      <c r="A51" s="48"/>
      <c r="B51" s="1204"/>
      <c r="C51" s="1205"/>
      <c r="D51" s="66"/>
      <c r="E51" s="1184" t="s">
        <v>18</v>
      </c>
      <c r="F51" s="1184"/>
      <c r="G51" s="1184"/>
      <c r="H51" s="1184"/>
      <c r="I51" s="1184"/>
      <c r="J51" s="1185"/>
      <c r="K51" s="63" t="s">
        <v>513</v>
      </c>
      <c r="L51" s="64" t="s">
        <v>513</v>
      </c>
      <c r="M51" s="64" t="s">
        <v>513</v>
      </c>
      <c r="N51" s="64" t="s">
        <v>513</v>
      </c>
      <c r="O51" s="65" t="s">
        <v>513</v>
      </c>
      <c r="P51" s="48"/>
      <c r="Q51" s="48"/>
      <c r="R51" s="48"/>
      <c r="S51" s="48"/>
      <c r="T51" s="48"/>
      <c r="U51" s="48"/>
    </row>
    <row r="52" spans="1:21" ht="30.75" customHeight="1" x14ac:dyDescent="0.2">
      <c r="A52" s="48"/>
      <c r="B52" s="1182" t="s">
        <v>19</v>
      </c>
      <c r="C52" s="1183"/>
      <c r="D52" s="66"/>
      <c r="E52" s="1184" t="s">
        <v>20</v>
      </c>
      <c r="F52" s="1184"/>
      <c r="G52" s="1184"/>
      <c r="H52" s="1184"/>
      <c r="I52" s="1184"/>
      <c r="J52" s="1185"/>
      <c r="K52" s="63">
        <v>253</v>
      </c>
      <c r="L52" s="64">
        <v>267</v>
      </c>
      <c r="M52" s="64">
        <v>265</v>
      </c>
      <c r="N52" s="64">
        <v>332</v>
      </c>
      <c r="O52" s="65">
        <v>375</v>
      </c>
      <c r="P52" s="48"/>
      <c r="Q52" s="48"/>
      <c r="R52" s="48"/>
      <c r="S52" s="48"/>
      <c r="T52" s="48"/>
      <c r="U52" s="48"/>
    </row>
    <row r="53" spans="1:21" ht="30.75" customHeight="1" thickBot="1" x14ac:dyDescent="0.25">
      <c r="A53" s="48"/>
      <c r="B53" s="1186" t="s">
        <v>21</v>
      </c>
      <c r="C53" s="1187"/>
      <c r="D53" s="67"/>
      <c r="E53" s="1188" t="s">
        <v>22</v>
      </c>
      <c r="F53" s="1188"/>
      <c r="G53" s="1188"/>
      <c r="H53" s="1188"/>
      <c r="I53" s="1188"/>
      <c r="J53" s="1189"/>
      <c r="K53" s="68">
        <v>69</v>
      </c>
      <c r="L53" s="69">
        <v>97</v>
      </c>
      <c r="M53" s="69">
        <v>84</v>
      </c>
      <c r="N53" s="69">
        <v>107</v>
      </c>
      <c r="O53" s="70">
        <v>147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5">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190" t="s">
        <v>25</v>
      </c>
      <c r="C57" s="1191"/>
      <c r="D57" s="1194" t="s">
        <v>26</v>
      </c>
      <c r="E57" s="1195"/>
      <c r="F57" s="1195"/>
      <c r="G57" s="1195"/>
      <c r="H57" s="1195"/>
      <c r="I57" s="1195"/>
      <c r="J57" s="1196"/>
      <c r="K57" s="83"/>
      <c r="L57" s="84"/>
      <c r="M57" s="84"/>
      <c r="N57" s="84"/>
      <c r="O57" s="85"/>
    </row>
    <row r="58" spans="1:21" ht="31.5" customHeight="1" thickBot="1" x14ac:dyDescent="0.25">
      <c r="B58" s="1192"/>
      <c r="C58" s="1193"/>
      <c r="D58" s="1197" t="s">
        <v>27</v>
      </c>
      <c r="E58" s="1198"/>
      <c r="F58" s="1198"/>
      <c r="G58" s="1198"/>
      <c r="H58" s="1198"/>
      <c r="I58" s="1198"/>
      <c r="J58" s="119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ayiJgfbf4MWHjspLVHZZsND2aWSJoJz9/2dbEz1cNi+l0xfPcbHT8k3zdkS3LLBTTpB0VGeXOz5dy0CAiwShw==" saltValue="A2p2aIaoUC8vKdd/05on+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election activeCell="H63" sqref="H63"/>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555</v>
      </c>
      <c r="J40" s="100" t="s">
        <v>556</v>
      </c>
      <c r="K40" s="100" t="s">
        <v>557</v>
      </c>
      <c r="L40" s="100" t="s">
        <v>558</v>
      </c>
      <c r="M40" s="101" t="s">
        <v>559</v>
      </c>
    </row>
    <row r="41" spans="2:13" ht="27.75" customHeight="1" x14ac:dyDescent="0.2">
      <c r="B41" s="1220" t="s">
        <v>30</v>
      </c>
      <c r="C41" s="1221"/>
      <c r="D41" s="102"/>
      <c r="E41" s="1222" t="s">
        <v>31</v>
      </c>
      <c r="F41" s="1222"/>
      <c r="G41" s="1222"/>
      <c r="H41" s="1223"/>
      <c r="I41" s="351">
        <v>2423</v>
      </c>
      <c r="J41" s="352">
        <v>2795</v>
      </c>
      <c r="K41" s="352">
        <v>3779</v>
      </c>
      <c r="L41" s="352">
        <v>3987</v>
      </c>
      <c r="M41" s="353">
        <v>4507</v>
      </c>
    </row>
    <row r="42" spans="2:13" ht="27.75" customHeight="1" x14ac:dyDescent="0.2">
      <c r="B42" s="1210"/>
      <c r="C42" s="1211"/>
      <c r="D42" s="103"/>
      <c r="E42" s="1214" t="s">
        <v>32</v>
      </c>
      <c r="F42" s="1214"/>
      <c r="G42" s="1214"/>
      <c r="H42" s="1215"/>
      <c r="I42" s="354" t="s">
        <v>513</v>
      </c>
      <c r="J42" s="355" t="s">
        <v>513</v>
      </c>
      <c r="K42" s="355" t="s">
        <v>513</v>
      </c>
      <c r="L42" s="355" t="s">
        <v>513</v>
      </c>
      <c r="M42" s="356" t="s">
        <v>513</v>
      </c>
    </row>
    <row r="43" spans="2:13" ht="27.75" customHeight="1" x14ac:dyDescent="0.2">
      <c r="B43" s="1210"/>
      <c r="C43" s="1211"/>
      <c r="D43" s="103"/>
      <c r="E43" s="1214" t="s">
        <v>33</v>
      </c>
      <c r="F43" s="1214"/>
      <c r="G43" s="1214"/>
      <c r="H43" s="1215"/>
      <c r="I43" s="354">
        <v>442</v>
      </c>
      <c r="J43" s="355">
        <v>443</v>
      </c>
      <c r="K43" s="355">
        <v>424</v>
      </c>
      <c r="L43" s="355">
        <v>398</v>
      </c>
      <c r="M43" s="356">
        <v>344</v>
      </c>
    </row>
    <row r="44" spans="2:13" ht="27.75" customHeight="1" x14ac:dyDescent="0.2">
      <c r="B44" s="1210"/>
      <c r="C44" s="1211"/>
      <c r="D44" s="103"/>
      <c r="E44" s="1214" t="s">
        <v>34</v>
      </c>
      <c r="F44" s="1214"/>
      <c r="G44" s="1214"/>
      <c r="H44" s="1215"/>
      <c r="I44" s="354" t="s">
        <v>513</v>
      </c>
      <c r="J44" s="355" t="s">
        <v>513</v>
      </c>
      <c r="K44" s="355" t="s">
        <v>513</v>
      </c>
      <c r="L44" s="355" t="s">
        <v>513</v>
      </c>
      <c r="M44" s="356" t="s">
        <v>513</v>
      </c>
    </row>
    <row r="45" spans="2:13" ht="27.75" customHeight="1" x14ac:dyDescent="0.2">
      <c r="B45" s="1210"/>
      <c r="C45" s="1211"/>
      <c r="D45" s="103"/>
      <c r="E45" s="1214" t="s">
        <v>35</v>
      </c>
      <c r="F45" s="1214"/>
      <c r="G45" s="1214"/>
      <c r="H45" s="1215"/>
      <c r="I45" s="354">
        <v>173</v>
      </c>
      <c r="J45" s="355">
        <v>162</v>
      </c>
      <c r="K45" s="355">
        <v>183</v>
      </c>
      <c r="L45" s="355">
        <v>138</v>
      </c>
      <c r="M45" s="356">
        <v>170</v>
      </c>
    </row>
    <row r="46" spans="2:13" ht="27.75" customHeight="1" x14ac:dyDescent="0.2">
      <c r="B46" s="1210"/>
      <c r="C46" s="1211"/>
      <c r="D46" s="104"/>
      <c r="E46" s="1214" t="s">
        <v>36</v>
      </c>
      <c r="F46" s="1214"/>
      <c r="G46" s="1214"/>
      <c r="H46" s="1215"/>
      <c r="I46" s="354" t="s">
        <v>513</v>
      </c>
      <c r="J46" s="355" t="s">
        <v>513</v>
      </c>
      <c r="K46" s="355" t="s">
        <v>513</v>
      </c>
      <c r="L46" s="355" t="s">
        <v>513</v>
      </c>
      <c r="M46" s="356" t="s">
        <v>513</v>
      </c>
    </row>
    <row r="47" spans="2:13" ht="27.75" customHeight="1" x14ac:dyDescent="0.2">
      <c r="B47" s="1210"/>
      <c r="C47" s="1211"/>
      <c r="D47" s="105"/>
      <c r="E47" s="1224" t="s">
        <v>37</v>
      </c>
      <c r="F47" s="1225"/>
      <c r="G47" s="1225"/>
      <c r="H47" s="1226"/>
      <c r="I47" s="354" t="s">
        <v>513</v>
      </c>
      <c r="J47" s="355" t="s">
        <v>513</v>
      </c>
      <c r="K47" s="355" t="s">
        <v>513</v>
      </c>
      <c r="L47" s="355" t="s">
        <v>513</v>
      </c>
      <c r="M47" s="356" t="s">
        <v>513</v>
      </c>
    </row>
    <row r="48" spans="2:13" ht="27.75" customHeight="1" x14ac:dyDescent="0.2">
      <c r="B48" s="1210"/>
      <c r="C48" s="1211"/>
      <c r="D48" s="103"/>
      <c r="E48" s="1214" t="s">
        <v>38</v>
      </c>
      <c r="F48" s="1214"/>
      <c r="G48" s="1214"/>
      <c r="H48" s="1215"/>
      <c r="I48" s="354" t="s">
        <v>513</v>
      </c>
      <c r="J48" s="355" t="s">
        <v>513</v>
      </c>
      <c r="K48" s="355" t="s">
        <v>513</v>
      </c>
      <c r="L48" s="355" t="s">
        <v>513</v>
      </c>
      <c r="M48" s="356" t="s">
        <v>513</v>
      </c>
    </row>
    <row r="49" spans="2:13" ht="27.75" customHeight="1" x14ac:dyDescent="0.2">
      <c r="B49" s="1212"/>
      <c r="C49" s="1213"/>
      <c r="D49" s="103"/>
      <c r="E49" s="1214" t="s">
        <v>39</v>
      </c>
      <c r="F49" s="1214"/>
      <c r="G49" s="1214"/>
      <c r="H49" s="1215"/>
      <c r="I49" s="354" t="s">
        <v>513</v>
      </c>
      <c r="J49" s="355" t="s">
        <v>513</v>
      </c>
      <c r="K49" s="355" t="s">
        <v>513</v>
      </c>
      <c r="L49" s="355" t="s">
        <v>513</v>
      </c>
      <c r="M49" s="356" t="s">
        <v>513</v>
      </c>
    </row>
    <row r="50" spans="2:13" ht="27.75" customHeight="1" x14ac:dyDescent="0.2">
      <c r="B50" s="1208" t="s">
        <v>40</v>
      </c>
      <c r="C50" s="1209"/>
      <c r="D50" s="106"/>
      <c r="E50" s="1214" t="s">
        <v>41</v>
      </c>
      <c r="F50" s="1214"/>
      <c r="G50" s="1214"/>
      <c r="H50" s="1215"/>
      <c r="I50" s="354">
        <v>1439</v>
      </c>
      <c r="J50" s="355">
        <v>1388</v>
      </c>
      <c r="K50" s="355">
        <v>1423</v>
      </c>
      <c r="L50" s="355">
        <v>1458</v>
      </c>
      <c r="M50" s="356">
        <v>1490</v>
      </c>
    </row>
    <row r="51" spans="2:13" ht="27.75" customHeight="1" x14ac:dyDescent="0.2">
      <c r="B51" s="1210"/>
      <c r="C51" s="1211"/>
      <c r="D51" s="103"/>
      <c r="E51" s="1214" t="s">
        <v>42</v>
      </c>
      <c r="F51" s="1214"/>
      <c r="G51" s="1214"/>
      <c r="H51" s="1215"/>
      <c r="I51" s="354">
        <v>20</v>
      </c>
      <c r="J51" s="355">
        <v>14</v>
      </c>
      <c r="K51" s="355">
        <v>7</v>
      </c>
      <c r="L51" s="355" t="s">
        <v>513</v>
      </c>
      <c r="M51" s="356" t="s">
        <v>513</v>
      </c>
    </row>
    <row r="52" spans="2:13" ht="27.75" customHeight="1" x14ac:dyDescent="0.2">
      <c r="B52" s="1212"/>
      <c r="C52" s="1213"/>
      <c r="D52" s="103"/>
      <c r="E52" s="1214" t="s">
        <v>43</v>
      </c>
      <c r="F52" s="1214"/>
      <c r="G52" s="1214"/>
      <c r="H52" s="1215"/>
      <c r="I52" s="354">
        <v>1962</v>
      </c>
      <c r="J52" s="355">
        <v>2134</v>
      </c>
      <c r="K52" s="355">
        <v>2770</v>
      </c>
      <c r="L52" s="355">
        <v>2955</v>
      </c>
      <c r="M52" s="356">
        <v>3226</v>
      </c>
    </row>
    <row r="53" spans="2:13" ht="27.75" customHeight="1" thickBot="1" x14ac:dyDescent="0.25">
      <c r="B53" s="1216" t="s">
        <v>44</v>
      </c>
      <c r="C53" s="1217"/>
      <c r="D53" s="107"/>
      <c r="E53" s="1218" t="s">
        <v>45</v>
      </c>
      <c r="F53" s="1218"/>
      <c r="G53" s="1218"/>
      <c r="H53" s="1219"/>
      <c r="I53" s="357">
        <v>-384</v>
      </c>
      <c r="J53" s="358">
        <v>-137</v>
      </c>
      <c r="K53" s="358">
        <v>186</v>
      </c>
      <c r="L53" s="358">
        <v>110</v>
      </c>
      <c r="M53" s="359">
        <v>305</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dzN3ZHMQ4QiU+HRx1XewhL+9udrlJXR5stLmQLPaf5FJrex4Z6kYPEYz/PaiLRiBpsNM/I3gZeujz4rHDWEjmg==" saltValue="/ttFBofTEVag3TFgDW30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13" zoomScale="55" zoomScaleNormal="55" zoomScaleSheetLayoutView="100" workbookViewId="0">
      <selection activeCell="H63" sqref="H6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557</v>
      </c>
      <c r="G54" s="116" t="s">
        <v>558</v>
      </c>
      <c r="H54" s="117" t="s">
        <v>559</v>
      </c>
    </row>
    <row r="55" spans="2:8" ht="52.5" customHeight="1" x14ac:dyDescent="0.2">
      <c r="B55" s="118"/>
      <c r="C55" s="1235" t="s">
        <v>48</v>
      </c>
      <c r="D55" s="1235"/>
      <c r="E55" s="1236"/>
      <c r="F55" s="119">
        <v>159</v>
      </c>
      <c r="G55" s="119">
        <v>170</v>
      </c>
      <c r="H55" s="120">
        <v>115</v>
      </c>
    </row>
    <row r="56" spans="2:8" ht="52.5" customHeight="1" x14ac:dyDescent="0.2">
      <c r="B56" s="121"/>
      <c r="C56" s="1237" t="s">
        <v>49</v>
      </c>
      <c r="D56" s="1237"/>
      <c r="E56" s="1238"/>
      <c r="F56" s="122">
        <v>221</v>
      </c>
      <c r="G56" s="122">
        <v>215</v>
      </c>
      <c r="H56" s="123">
        <v>293</v>
      </c>
    </row>
    <row r="57" spans="2:8" ht="53.25" customHeight="1" x14ac:dyDescent="0.2">
      <c r="B57" s="121"/>
      <c r="C57" s="1239" t="s">
        <v>50</v>
      </c>
      <c r="D57" s="1239"/>
      <c r="E57" s="1240"/>
      <c r="F57" s="124">
        <v>1043</v>
      </c>
      <c r="G57" s="124">
        <v>1073</v>
      </c>
      <c r="H57" s="125">
        <v>1082</v>
      </c>
    </row>
    <row r="58" spans="2:8" ht="45.75" customHeight="1" x14ac:dyDescent="0.2">
      <c r="B58" s="126"/>
      <c r="C58" s="1227" t="s">
        <v>587</v>
      </c>
      <c r="D58" s="1228"/>
      <c r="E58" s="1229"/>
      <c r="F58" s="127">
        <v>898</v>
      </c>
      <c r="G58" s="127">
        <v>858</v>
      </c>
      <c r="H58" s="128">
        <v>807</v>
      </c>
    </row>
    <row r="59" spans="2:8" ht="45.75" customHeight="1" x14ac:dyDescent="0.2">
      <c r="B59" s="126"/>
      <c r="C59" s="1227" t="s">
        <v>588</v>
      </c>
      <c r="D59" s="1228"/>
      <c r="E59" s="1229"/>
      <c r="F59" s="127">
        <v>68</v>
      </c>
      <c r="G59" s="127">
        <v>118</v>
      </c>
      <c r="H59" s="128">
        <v>170</v>
      </c>
    </row>
    <row r="60" spans="2:8" ht="45.75" customHeight="1" x14ac:dyDescent="0.2">
      <c r="B60" s="126"/>
      <c r="C60" s="1227" t="s">
        <v>589</v>
      </c>
      <c r="D60" s="1228"/>
      <c r="E60" s="1229"/>
      <c r="F60" s="127">
        <v>34</v>
      </c>
      <c r="G60" s="127">
        <v>48</v>
      </c>
      <c r="H60" s="128">
        <v>61</v>
      </c>
    </row>
    <row r="61" spans="2:8" ht="45.75" customHeight="1" x14ac:dyDescent="0.2">
      <c r="B61" s="126"/>
      <c r="C61" s="1227" t="s">
        <v>590</v>
      </c>
      <c r="D61" s="1228"/>
      <c r="E61" s="1229"/>
      <c r="F61" s="127">
        <v>27</v>
      </c>
      <c r="G61" s="127">
        <v>33</v>
      </c>
      <c r="H61" s="128">
        <v>20</v>
      </c>
    </row>
    <row r="62" spans="2:8" ht="45.75" customHeight="1" thickBot="1" x14ac:dyDescent="0.25">
      <c r="B62" s="129"/>
      <c r="C62" s="1230" t="s">
        <v>591</v>
      </c>
      <c r="D62" s="1231"/>
      <c r="E62" s="1232"/>
      <c r="F62" s="130">
        <v>11</v>
      </c>
      <c r="G62" s="130">
        <v>11</v>
      </c>
      <c r="H62" s="131">
        <v>19</v>
      </c>
    </row>
    <row r="63" spans="2:8" ht="52.5" customHeight="1" thickBot="1" x14ac:dyDescent="0.25">
      <c r="B63" s="132"/>
      <c r="C63" s="1233" t="s">
        <v>51</v>
      </c>
      <c r="D63" s="1233"/>
      <c r="E63" s="1234"/>
      <c r="F63" s="133">
        <v>1423</v>
      </c>
      <c r="G63" s="133">
        <v>1458</v>
      </c>
      <c r="H63" s="134">
        <v>1490</v>
      </c>
    </row>
    <row r="64" spans="2:8" ht="13.2" x14ac:dyDescent="0.2"/>
  </sheetData>
  <sheetProtection algorithmName="SHA-512" hashValue="NUGHtuNTGDqx3RAWU5piq/oB0xowfrpwPzsvSfHzzrSoPOnG222Ad/Zhk1Apln5QGRP+WCKRBseJ4q8Xk4ck2g==" saltValue="K0j6U2MpqP84IeErgKGw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D295F-EE86-4AB7-9716-85B99400576E}">
  <sheetPr>
    <pageSetUpPr fitToPage="1"/>
  </sheetPr>
  <dimension ref="A1:DE85"/>
  <sheetViews>
    <sheetView showGridLines="0" topLeftCell="A10" zoomScale="70" zoomScaleNormal="70" zoomScaleSheetLayoutView="55" workbookViewId="0">
      <selection activeCell="AN65" sqref="AN65:DC69"/>
    </sheetView>
  </sheetViews>
  <sheetFormatPr defaultColWidth="0" defaultRowHeight="13.5" customHeight="1" zeroHeight="1" x14ac:dyDescent="0.2"/>
  <cols>
    <col min="1" max="1" width="6.33203125" style="1243" customWidth="1"/>
    <col min="2" max="107" width="2.44140625" style="1243" customWidth="1"/>
    <col min="108" max="108" width="6.109375" style="1250" customWidth="1"/>
    <col min="109" max="109" width="5.88671875" style="1249" customWidth="1"/>
    <col min="110" max="16384" width="8.6640625" style="1243" hidden="1"/>
  </cols>
  <sheetData>
    <row r="1" spans="1:109" ht="42.75" customHeight="1" x14ac:dyDescent="0.2">
      <c r="A1" s="1241"/>
      <c r="B1" s="1242"/>
      <c r="DD1" s="1243"/>
      <c r="DE1" s="1243"/>
    </row>
    <row r="2" spans="1:109" ht="25.5" customHeight="1" x14ac:dyDescent="0.2">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2">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ht="13.2" x14ac:dyDescent="0.2">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ht="13.2" x14ac:dyDescent="0.2">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ht="13.2" x14ac:dyDescent="0.2">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ht="13.2" x14ac:dyDescent="0.2">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ht="13.2" x14ac:dyDescent="0.2">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ht="13.2" x14ac:dyDescent="0.2">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ht="13.2" x14ac:dyDescent="0.2">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ht="13.2" x14ac:dyDescent="0.2">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ht="13.2" x14ac:dyDescent="0.2">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ht="13.2" x14ac:dyDescent="0.2">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ht="13.2" x14ac:dyDescent="0.2">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ht="13.2" x14ac:dyDescent="0.2">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ht="13.2" x14ac:dyDescent="0.2">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ht="13.2" x14ac:dyDescent="0.2">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ht="13.2" x14ac:dyDescent="0.2">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ht="13.2" x14ac:dyDescent="0.2">
      <c r="DD19" s="1243"/>
      <c r="DE19" s="1243"/>
    </row>
    <row r="20" spans="1:109" ht="13.2" x14ac:dyDescent="0.2">
      <c r="DD20" s="1243"/>
      <c r="DE20" s="1243"/>
    </row>
    <row r="21" spans="1:109" ht="17.25" customHeight="1" x14ac:dyDescent="0.2">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2">
      <c r="B22" s="1249"/>
    </row>
    <row r="23" spans="1:109" ht="13.2" x14ac:dyDescent="0.2">
      <c r="B23" s="1249"/>
    </row>
    <row r="24" spans="1:109" ht="13.2" x14ac:dyDescent="0.2">
      <c r="B24" s="1249"/>
    </row>
    <row r="25" spans="1:109" ht="13.2" x14ac:dyDescent="0.2">
      <c r="B25" s="1249"/>
    </row>
    <row r="26" spans="1:109" ht="13.2" x14ac:dyDescent="0.2">
      <c r="B26" s="1249"/>
    </row>
    <row r="27" spans="1:109" ht="13.2" x14ac:dyDescent="0.2">
      <c r="B27" s="1249"/>
    </row>
    <row r="28" spans="1:109" ht="13.2" x14ac:dyDescent="0.2">
      <c r="B28" s="1249"/>
    </row>
    <row r="29" spans="1:109" ht="13.2" x14ac:dyDescent="0.2">
      <c r="B29" s="1249"/>
    </row>
    <row r="30" spans="1:109" ht="13.2" x14ac:dyDescent="0.2">
      <c r="B30" s="1249"/>
    </row>
    <row r="31" spans="1:109" ht="13.2" x14ac:dyDescent="0.2">
      <c r="B31" s="1249"/>
    </row>
    <row r="32" spans="1:109" ht="13.2" x14ac:dyDescent="0.2">
      <c r="B32" s="1249"/>
    </row>
    <row r="33" spans="2:109" ht="13.2" x14ac:dyDescent="0.2">
      <c r="B33" s="1249"/>
    </row>
    <row r="34" spans="2:109" ht="13.2" x14ac:dyDescent="0.2">
      <c r="B34" s="1249"/>
    </row>
    <row r="35" spans="2:109" ht="13.2" x14ac:dyDescent="0.2">
      <c r="B35" s="1249"/>
    </row>
    <row r="36" spans="2:109" ht="13.2" x14ac:dyDescent="0.2">
      <c r="B36" s="1249"/>
    </row>
    <row r="37" spans="2:109" ht="13.2" x14ac:dyDescent="0.2">
      <c r="B37" s="1249"/>
    </row>
    <row r="38" spans="2:109" ht="13.2" x14ac:dyDescent="0.2">
      <c r="B38" s="1249"/>
    </row>
    <row r="39" spans="2:109" ht="13.2" x14ac:dyDescent="0.2">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ht="13.2" x14ac:dyDescent="0.2">
      <c r="B40" s="1254"/>
      <c r="DD40" s="1254"/>
      <c r="DE40" s="1243"/>
    </row>
    <row r="41" spans="2:109" ht="16.2" x14ac:dyDescent="0.2">
      <c r="B41" s="1255" t="s">
        <v>593</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ht="13.2" x14ac:dyDescent="0.2">
      <c r="B42" s="1249"/>
      <c r="G42" s="1256"/>
      <c r="I42" s="1257"/>
      <c r="J42" s="1257"/>
      <c r="K42" s="1257"/>
      <c r="AM42" s="1256"/>
      <c r="AN42" s="1256" t="s">
        <v>594</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2">
      <c r="B43" s="1249"/>
      <c r="AN43" s="1258"/>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ht="13.2" x14ac:dyDescent="0.2">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ht="13.2" x14ac:dyDescent="0.2">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ht="13.2" x14ac:dyDescent="0.2">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ht="13.2" x14ac:dyDescent="0.2">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ht="13.2" x14ac:dyDescent="0.2">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ht="13.2" x14ac:dyDescent="0.2">
      <c r="B49" s="1249"/>
      <c r="AN49" s="1243" t="s">
        <v>595</v>
      </c>
    </row>
    <row r="50" spans="1:109" ht="13.2" x14ac:dyDescent="0.2">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555</v>
      </c>
      <c r="BQ50" s="1274"/>
      <c r="BR50" s="1274"/>
      <c r="BS50" s="1274"/>
      <c r="BT50" s="1274"/>
      <c r="BU50" s="1274"/>
      <c r="BV50" s="1274"/>
      <c r="BW50" s="1274"/>
      <c r="BX50" s="1274" t="s">
        <v>556</v>
      </c>
      <c r="BY50" s="1274"/>
      <c r="BZ50" s="1274"/>
      <c r="CA50" s="1274"/>
      <c r="CB50" s="1274"/>
      <c r="CC50" s="1274"/>
      <c r="CD50" s="1274"/>
      <c r="CE50" s="1274"/>
      <c r="CF50" s="1274" t="s">
        <v>557</v>
      </c>
      <c r="CG50" s="1274"/>
      <c r="CH50" s="1274"/>
      <c r="CI50" s="1274"/>
      <c r="CJ50" s="1274"/>
      <c r="CK50" s="1274"/>
      <c r="CL50" s="1274"/>
      <c r="CM50" s="1274"/>
      <c r="CN50" s="1274" t="s">
        <v>558</v>
      </c>
      <c r="CO50" s="1274"/>
      <c r="CP50" s="1274"/>
      <c r="CQ50" s="1274"/>
      <c r="CR50" s="1274"/>
      <c r="CS50" s="1274"/>
      <c r="CT50" s="1274"/>
      <c r="CU50" s="1274"/>
      <c r="CV50" s="1274" t="s">
        <v>559</v>
      </c>
      <c r="CW50" s="1274"/>
      <c r="CX50" s="1274"/>
      <c r="CY50" s="1274"/>
      <c r="CZ50" s="1274"/>
      <c r="DA50" s="1274"/>
      <c r="DB50" s="1274"/>
      <c r="DC50" s="1274"/>
    </row>
    <row r="51" spans="1:109" ht="13.5" customHeight="1" x14ac:dyDescent="0.2">
      <c r="B51" s="1249"/>
      <c r="G51" s="1275"/>
      <c r="H51" s="1275"/>
      <c r="I51" s="1276"/>
      <c r="J51" s="1276"/>
      <c r="K51" s="1277"/>
      <c r="L51" s="1277"/>
      <c r="M51" s="1277"/>
      <c r="N51" s="1277"/>
      <c r="AM51" s="1267"/>
      <c r="AN51" s="1278" t="s">
        <v>596</v>
      </c>
      <c r="AO51" s="1278"/>
      <c r="AP51" s="1278"/>
      <c r="AQ51" s="1278"/>
      <c r="AR51" s="1278"/>
      <c r="AS51" s="1278"/>
      <c r="AT51" s="1278"/>
      <c r="AU51" s="1278"/>
      <c r="AV51" s="1278"/>
      <c r="AW51" s="1278"/>
      <c r="AX51" s="1278"/>
      <c r="AY51" s="1278"/>
      <c r="AZ51" s="1278"/>
      <c r="BA51" s="1278"/>
      <c r="BB51" s="1278" t="s">
        <v>597</v>
      </c>
      <c r="BC51" s="1278"/>
      <c r="BD51" s="1278"/>
      <c r="BE51" s="1278"/>
      <c r="BF51" s="1278"/>
      <c r="BG51" s="1278"/>
      <c r="BH51" s="1278"/>
      <c r="BI51" s="1278"/>
      <c r="BJ51" s="1278"/>
      <c r="BK51" s="1278"/>
      <c r="BL51" s="1278"/>
      <c r="BM51" s="1278"/>
      <c r="BN51" s="1278"/>
      <c r="BO51" s="1278"/>
      <c r="BP51" s="1279"/>
      <c r="BQ51" s="1279"/>
      <c r="BR51" s="1279"/>
      <c r="BS51" s="1279"/>
      <c r="BT51" s="1279"/>
      <c r="BU51" s="1279"/>
      <c r="BV51" s="1279"/>
      <c r="BW51" s="1279"/>
      <c r="BX51" s="1279"/>
      <c r="BY51" s="1279"/>
      <c r="BZ51" s="1279"/>
      <c r="CA51" s="1279"/>
      <c r="CB51" s="1279"/>
      <c r="CC51" s="1279"/>
      <c r="CD51" s="1279"/>
      <c r="CE51" s="1279"/>
      <c r="CF51" s="1279">
        <v>19.399999999999999</v>
      </c>
      <c r="CG51" s="1279"/>
      <c r="CH51" s="1279"/>
      <c r="CI51" s="1279"/>
      <c r="CJ51" s="1279"/>
      <c r="CK51" s="1279"/>
      <c r="CL51" s="1279"/>
      <c r="CM51" s="1279"/>
      <c r="CN51" s="1280"/>
      <c r="CO51" s="1279"/>
      <c r="CP51" s="1279"/>
      <c r="CQ51" s="1279"/>
      <c r="CR51" s="1279"/>
      <c r="CS51" s="1279"/>
      <c r="CT51" s="1279"/>
      <c r="CU51" s="1279"/>
      <c r="CV51" s="1280"/>
      <c r="CW51" s="1279"/>
      <c r="CX51" s="1279"/>
      <c r="CY51" s="1279"/>
      <c r="CZ51" s="1279"/>
      <c r="DA51" s="1279"/>
      <c r="DB51" s="1279"/>
      <c r="DC51" s="1279"/>
    </row>
    <row r="52" spans="1:109" ht="13.2" x14ac:dyDescent="0.2">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2" x14ac:dyDescent="0.2">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598</v>
      </c>
      <c r="BC53" s="1278"/>
      <c r="BD53" s="1278"/>
      <c r="BE53" s="1278"/>
      <c r="BF53" s="1278"/>
      <c r="BG53" s="1278"/>
      <c r="BH53" s="1278"/>
      <c r="BI53" s="1278"/>
      <c r="BJ53" s="1278"/>
      <c r="BK53" s="1278"/>
      <c r="BL53" s="1278"/>
      <c r="BM53" s="1278"/>
      <c r="BN53" s="1278"/>
      <c r="BO53" s="1278"/>
      <c r="BP53" s="1279">
        <v>67.5</v>
      </c>
      <c r="BQ53" s="1279"/>
      <c r="BR53" s="1279"/>
      <c r="BS53" s="1279"/>
      <c r="BT53" s="1279"/>
      <c r="BU53" s="1279"/>
      <c r="BV53" s="1279"/>
      <c r="BW53" s="1279"/>
      <c r="BX53" s="1279">
        <v>69</v>
      </c>
      <c r="BY53" s="1279"/>
      <c r="BZ53" s="1279"/>
      <c r="CA53" s="1279"/>
      <c r="CB53" s="1279"/>
      <c r="CC53" s="1279"/>
      <c r="CD53" s="1279"/>
      <c r="CE53" s="1279"/>
      <c r="CF53" s="1279">
        <v>62.4</v>
      </c>
      <c r="CG53" s="1279"/>
      <c r="CH53" s="1279"/>
      <c r="CI53" s="1279"/>
      <c r="CJ53" s="1279"/>
      <c r="CK53" s="1279"/>
      <c r="CL53" s="1279"/>
      <c r="CM53" s="1279"/>
      <c r="CN53" s="1280"/>
      <c r="CO53" s="1279"/>
      <c r="CP53" s="1279"/>
      <c r="CQ53" s="1279"/>
      <c r="CR53" s="1279"/>
      <c r="CS53" s="1279"/>
      <c r="CT53" s="1279"/>
      <c r="CU53" s="1279"/>
      <c r="CV53" s="1280"/>
      <c r="CW53" s="1279"/>
      <c r="CX53" s="1279"/>
      <c r="CY53" s="1279"/>
      <c r="CZ53" s="1279"/>
      <c r="DA53" s="1279"/>
      <c r="DB53" s="1279"/>
      <c r="DC53" s="1279"/>
    </row>
    <row r="54" spans="1:109" ht="13.2" x14ac:dyDescent="0.2">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2" x14ac:dyDescent="0.2">
      <c r="A55" s="1257"/>
      <c r="B55" s="1249"/>
      <c r="G55" s="1268"/>
      <c r="H55" s="1268"/>
      <c r="I55" s="1268"/>
      <c r="J55" s="1268"/>
      <c r="K55" s="1277"/>
      <c r="L55" s="1277"/>
      <c r="M55" s="1277"/>
      <c r="N55" s="1277"/>
      <c r="AN55" s="1274" t="s">
        <v>599</v>
      </c>
      <c r="AO55" s="1274"/>
      <c r="AP55" s="1274"/>
      <c r="AQ55" s="1274"/>
      <c r="AR55" s="1274"/>
      <c r="AS55" s="1274"/>
      <c r="AT55" s="1274"/>
      <c r="AU55" s="1274"/>
      <c r="AV55" s="1274"/>
      <c r="AW55" s="1274"/>
      <c r="AX55" s="1274"/>
      <c r="AY55" s="1274"/>
      <c r="AZ55" s="1274"/>
      <c r="BA55" s="1274"/>
      <c r="BB55" s="1278" t="s">
        <v>597</v>
      </c>
      <c r="BC55" s="1278"/>
      <c r="BD55" s="1278"/>
      <c r="BE55" s="1278"/>
      <c r="BF55" s="1278"/>
      <c r="BG55" s="1278"/>
      <c r="BH55" s="1278"/>
      <c r="BI55" s="1278"/>
      <c r="BJ55" s="1278"/>
      <c r="BK55" s="1278"/>
      <c r="BL55" s="1278"/>
      <c r="BM55" s="1278"/>
      <c r="BN55" s="1278"/>
      <c r="BO55" s="1278"/>
      <c r="BP55" s="1279">
        <v>0</v>
      </c>
      <c r="BQ55" s="1279"/>
      <c r="BR55" s="1279"/>
      <c r="BS55" s="1279"/>
      <c r="BT55" s="1279"/>
      <c r="BU55" s="1279"/>
      <c r="BV55" s="1279"/>
      <c r="BW55" s="1279"/>
      <c r="BX55" s="1279">
        <v>0</v>
      </c>
      <c r="BY55" s="1279"/>
      <c r="BZ55" s="1279"/>
      <c r="CA55" s="1279"/>
      <c r="CB55" s="1279"/>
      <c r="CC55" s="1279"/>
      <c r="CD55" s="1279"/>
      <c r="CE55" s="1279"/>
      <c r="CF55" s="1279">
        <v>0</v>
      </c>
      <c r="CG55" s="1279"/>
      <c r="CH55" s="1279"/>
      <c r="CI55" s="1279"/>
      <c r="CJ55" s="1279"/>
      <c r="CK55" s="1279"/>
      <c r="CL55" s="1279"/>
      <c r="CM55" s="1279"/>
      <c r="CN55" s="1280"/>
      <c r="CO55" s="1279"/>
      <c r="CP55" s="1279"/>
      <c r="CQ55" s="1279"/>
      <c r="CR55" s="1279"/>
      <c r="CS55" s="1279"/>
      <c r="CT55" s="1279"/>
      <c r="CU55" s="1279"/>
      <c r="CV55" s="1280"/>
      <c r="CW55" s="1279"/>
      <c r="CX55" s="1279"/>
      <c r="CY55" s="1279"/>
      <c r="CZ55" s="1279"/>
      <c r="DA55" s="1279"/>
      <c r="DB55" s="1279"/>
      <c r="DC55" s="1279"/>
    </row>
    <row r="56" spans="1:109" ht="13.2" x14ac:dyDescent="0.2">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ht="13.2" x14ac:dyDescent="0.2">
      <c r="B57" s="1281"/>
      <c r="G57" s="1268"/>
      <c r="H57" s="1268"/>
      <c r="I57" s="1282"/>
      <c r="J57" s="1282"/>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598</v>
      </c>
      <c r="BC57" s="1278"/>
      <c r="BD57" s="1278"/>
      <c r="BE57" s="1278"/>
      <c r="BF57" s="1278"/>
      <c r="BG57" s="1278"/>
      <c r="BH57" s="1278"/>
      <c r="BI57" s="1278"/>
      <c r="BJ57" s="1278"/>
      <c r="BK57" s="1278"/>
      <c r="BL57" s="1278"/>
      <c r="BM57" s="1278"/>
      <c r="BN57" s="1278"/>
      <c r="BO57" s="1278"/>
      <c r="BP57" s="1279">
        <v>58.4</v>
      </c>
      <c r="BQ57" s="1279"/>
      <c r="BR57" s="1279"/>
      <c r="BS57" s="1279"/>
      <c r="BT57" s="1279"/>
      <c r="BU57" s="1279"/>
      <c r="BV57" s="1279"/>
      <c r="BW57" s="1279"/>
      <c r="BX57" s="1279">
        <v>61.8</v>
      </c>
      <c r="BY57" s="1279"/>
      <c r="BZ57" s="1279"/>
      <c r="CA57" s="1279"/>
      <c r="CB57" s="1279"/>
      <c r="CC57" s="1279"/>
      <c r="CD57" s="1279"/>
      <c r="CE57" s="1279"/>
      <c r="CF57" s="1279">
        <v>63.1</v>
      </c>
      <c r="CG57" s="1279"/>
      <c r="CH57" s="1279"/>
      <c r="CI57" s="1279"/>
      <c r="CJ57" s="1279"/>
      <c r="CK57" s="1279"/>
      <c r="CL57" s="1279"/>
      <c r="CM57" s="1279"/>
      <c r="CN57" s="1280"/>
      <c r="CO57" s="1279"/>
      <c r="CP57" s="1279"/>
      <c r="CQ57" s="1279"/>
      <c r="CR57" s="1279"/>
      <c r="CS57" s="1279"/>
      <c r="CT57" s="1279"/>
      <c r="CU57" s="1279"/>
      <c r="CV57" s="1280"/>
      <c r="CW57" s="1279"/>
      <c r="CX57" s="1279"/>
      <c r="CY57" s="1279"/>
      <c r="CZ57" s="1279"/>
      <c r="DA57" s="1279"/>
      <c r="DB57" s="1279"/>
      <c r="DC57" s="1279"/>
      <c r="DD57" s="1283"/>
      <c r="DE57" s="1281"/>
    </row>
    <row r="58" spans="1:109" s="1257" customFormat="1" ht="13.2" x14ac:dyDescent="0.2">
      <c r="A58" s="1243"/>
      <c r="B58" s="1281"/>
      <c r="G58" s="1268"/>
      <c r="H58" s="1268"/>
      <c r="I58" s="1282"/>
      <c r="J58" s="1282"/>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3"/>
      <c r="DE58" s="1281"/>
    </row>
    <row r="59" spans="1:109" s="1257" customFormat="1" ht="13.2" x14ac:dyDescent="0.2">
      <c r="A59" s="1243"/>
      <c r="B59" s="1281"/>
      <c r="K59" s="1284"/>
      <c r="L59" s="1284"/>
      <c r="M59" s="1284"/>
      <c r="N59" s="1284"/>
      <c r="AQ59" s="1284"/>
      <c r="AR59" s="1284"/>
      <c r="AS59" s="1284"/>
      <c r="AT59" s="1284"/>
      <c r="BC59" s="1284"/>
      <c r="BD59" s="1284"/>
      <c r="BE59" s="1284"/>
      <c r="BF59" s="1284"/>
      <c r="BO59" s="1284"/>
      <c r="BP59" s="1284"/>
      <c r="BQ59" s="1284"/>
      <c r="BR59" s="1284"/>
      <c r="CA59" s="1284"/>
      <c r="CB59" s="1284"/>
      <c r="CC59" s="1284"/>
      <c r="CD59" s="1284"/>
      <c r="CM59" s="1284"/>
      <c r="CN59" s="1284"/>
      <c r="CO59" s="1284"/>
      <c r="CP59" s="1284"/>
      <c r="CY59" s="1284"/>
      <c r="CZ59" s="1284"/>
      <c r="DA59" s="1284"/>
      <c r="DB59" s="1284"/>
      <c r="DC59" s="1284"/>
      <c r="DD59" s="1283"/>
      <c r="DE59" s="1281"/>
    </row>
    <row r="60" spans="1:109" s="1257" customFormat="1" ht="13.2" x14ac:dyDescent="0.2">
      <c r="A60" s="1243"/>
      <c r="B60" s="1281"/>
      <c r="K60" s="1284"/>
      <c r="L60" s="1284"/>
      <c r="M60" s="1284"/>
      <c r="N60" s="1284"/>
      <c r="AQ60" s="1284"/>
      <c r="AR60" s="1284"/>
      <c r="AS60" s="1284"/>
      <c r="AT60" s="1284"/>
      <c r="BC60" s="1284"/>
      <c r="BD60" s="1284"/>
      <c r="BE60" s="1284"/>
      <c r="BF60" s="1284"/>
      <c r="BO60" s="1284"/>
      <c r="BP60" s="1284"/>
      <c r="BQ60" s="1284"/>
      <c r="BR60" s="1284"/>
      <c r="CA60" s="1284"/>
      <c r="CB60" s="1284"/>
      <c r="CC60" s="1284"/>
      <c r="CD60" s="1284"/>
      <c r="CM60" s="1284"/>
      <c r="CN60" s="1284"/>
      <c r="CO60" s="1284"/>
      <c r="CP60" s="1284"/>
      <c r="CY60" s="1284"/>
      <c r="CZ60" s="1284"/>
      <c r="DA60" s="1284"/>
      <c r="DB60" s="1284"/>
      <c r="DC60" s="1284"/>
      <c r="DD60" s="1283"/>
      <c r="DE60" s="1281"/>
    </row>
    <row r="61" spans="1:109" s="1257" customFormat="1" ht="13.2" x14ac:dyDescent="0.2">
      <c r="A61" s="1243"/>
      <c r="B61" s="1285"/>
      <c r="C61" s="1286"/>
      <c r="D61" s="1286"/>
      <c r="E61" s="1286"/>
      <c r="F61" s="1286"/>
      <c r="G61" s="1286"/>
      <c r="H61" s="1286"/>
      <c r="I61" s="1286"/>
      <c r="J61" s="1286"/>
      <c r="K61" s="1286"/>
      <c r="L61" s="1286"/>
      <c r="M61" s="1287"/>
      <c r="N61" s="1287"/>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7"/>
      <c r="AT61" s="1287"/>
      <c r="AU61" s="1286"/>
      <c r="AV61" s="1286"/>
      <c r="AW61" s="1286"/>
      <c r="AX61" s="1286"/>
      <c r="AY61" s="1286"/>
      <c r="AZ61" s="1286"/>
      <c r="BA61" s="1286"/>
      <c r="BB61" s="1286"/>
      <c r="BC61" s="1286"/>
      <c r="BD61" s="1286"/>
      <c r="BE61" s="1287"/>
      <c r="BF61" s="1287"/>
      <c r="BG61" s="1286"/>
      <c r="BH61" s="1286"/>
      <c r="BI61" s="1286"/>
      <c r="BJ61" s="1286"/>
      <c r="BK61" s="1286"/>
      <c r="BL61" s="1286"/>
      <c r="BM61" s="1286"/>
      <c r="BN61" s="1286"/>
      <c r="BO61" s="1286"/>
      <c r="BP61" s="1286"/>
      <c r="BQ61" s="1287"/>
      <c r="BR61" s="1287"/>
      <c r="BS61" s="1286"/>
      <c r="BT61" s="1286"/>
      <c r="BU61" s="1286"/>
      <c r="BV61" s="1286"/>
      <c r="BW61" s="1286"/>
      <c r="BX61" s="1286"/>
      <c r="BY61" s="1286"/>
      <c r="BZ61" s="1286"/>
      <c r="CA61" s="1286"/>
      <c r="CB61" s="1286"/>
      <c r="CC61" s="1287"/>
      <c r="CD61" s="1287"/>
      <c r="CE61" s="1286"/>
      <c r="CF61" s="1286"/>
      <c r="CG61" s="1286"/>
      <c r="CH61" s="1286"/>
      <c r="CI61" s="1286"/>
      <c r="CJ61" s="1286"/>
      <c r="CK61" s="1286"/>
      <c r="CL61" s="1286"/>
      <c r="CM61" s="1286"/>
      <c r="CN61" s="1286"/>
      <c r="CO61" s="1287"/>
      <c r="CP61" s="1287"/>
      <c r="CQ61" s="1286"/>
      <c r="CR61" s="1286"/>
      <c r="CS61" s="1286"/>
      <c r="CT61" s="1286"/>
      <c r="CU61" s="1286"/>
      <c r="CV61" s="1286"/>
      <c r="CW61" s="1286"/>
      <c r="CX61" s="1286"/>
      <c r="CY61" s="1286"/>
      <c r="CZ61" s="1286"/>
      <c r="DA61" s="1287"/>
      <c r="DB61" s="1287"/>
      <c r="DC61" s="1287"/>
      <c r="DD61" s="1288"/>
      <c r="DE61" s="1281"/>
    </row>
    <row r="62" spans="1:109" ht="13.2" x14ac:dyDescent="0.2">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6.2" x14ac:dyDescent="0.2">
      <c r="B63" s="1289" t="s">
        <v>600</v>
      </c>
    </row>
    <row r="64" spans="1:109" ht="13.2" x14ac:dyDescent="0.2">
      <c r="B64" s="1249"/>
      <c r="G64" s="1256"/>
      <c r="I64" s="1290"/>
      <c r="J64" s="1290"/>
      <c r="K64" s="1290"/>
      <c r="L64" s="1290"/>
      <c r="M64" s="1290"/>
      <c r="N64" s="1291"/>
      <c r="AM64" s="1256"/>
      <c r="AN64" s="1256" t="s">
        <v>594</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ht="13.2" x14ac:dyDescent="0.2">
      <c r="B65" s="1249"/>
      <c r="AN65" s="1258"/>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ht="13.2" x14ac:dyDescent="0.2">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ht="13.2" x14ac:dyDescent="0.2">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ht="13.2" x14ac:dyDescent="0.2">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ht="13.2" x14ac:dyDescent="0.2">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ht="13.2" x14ac:dyDescent="0.2">
      <c r="B70" s="1249"/>
      <c r="H70" s="1292"/>
      <c r="I70" s="1292"/>
      <c r="J70" s="1293"/>
      <c r="K70" s="1293"/>
      <c r="L70" s="1294"/>
      <c r="M70" s="1293"/>
      <c r="N70" s="1294"/>
      <c r="AN70" s="1267"/>
      <c r="AO70" s="1267"/>
      <c r="AP70" s="1267"/>
      <c r="AZ70" s="1267"/>
      <c r="BA70" s="1267"/>
      <c r="BB70" s="1267"/>
      <c r="BL70" s="1267"/>
      <c r="BM70" s="1267"/>
      <c r="BN70" s="1267"/>
      <c r="BX70" s="1267"/>
      <c r="BY70" s="1267"/>
      <c r="BZ70" s="1267"/>
      <c r="CJ70" s="1267"/>
      <c r="CK70" s="1267"/>
      <c r="CL70" s="1267"/>
      <c r="CV70" s="1267"/>
      <c r="CW70" s="1267"/>
      <c r="CX70" s="1267"/>
    </row>
    <row r="71" spans="2:107" ht="13.2" x14ac:dyDescent="0.2">
      <c r="B71" s="1249"/>
      <c r="G71" s="1295"/>
      <c r="I71" s="1296"/>
      <c r="J71" s="1293"/>
      <c r="K71" s="1293"/>
      <c r="L71" s="1294"/>
      <c r="M71" s="1293"/>
      <c r="N71" s="1294"/>
      <c r="AM71" s="1295"/>
      <c r="AN71" s="1243" t="s">
        <v>595</v>
      </c>
    </row>
    <row r="72" spans="2:107" ht="13.2" x14ac:dyDescent="0.2">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555</v>
      </c>
      <c r="BQ72" s="1274"/>
      <c r="BR72" s="1274"/>
      <c r="BS72" s="1274"/>
      <c r="BT72" s="1274"/>
      <c r="BU72" s="1274"/>
      <c r="BV72" s="1274"/>
      <c r="BW72" s="1274"/>
      <c r="BX72" s="1274" t="s">
        <v>556</v>
      </c>
      <c r="BY72" s="1274"/>
      <c r="BZ72" s="1274"/>
      <c r="CA72" s="1274"/>
      <c r="CB72" s="1274"/>
      <c r="CC72" s="1274"/>
      <c r="CD72" s="1274"/>
      <c r="CE72" s="1274"/>
      <c r="CF72" s="1274" t="s">
        <v>557</v>
      </c>
      <c r="CG72" s="1274"/>
      <c r="CH72" s="1274"/>
      <c r="CI72" s="1274"/>
      <c r="CJ72" s="1274"/>
      <c r="CK72" s="1274"/>
      <c r="CL72" s="1274"/>
      <c r="CM72" s="1274"/>
      <c r="CN72" s="1274" t="s">
        <v>558</v>
      </c>
      <c r="CO72" s="1274"/>
      <c r="CP72" s="1274"/>
      <c r="CQ72" s="1274"/>
      <c r="CR72" s="1274"/>
      <c r="CS72" s="1274"/>
      <c r="CT72" s="1274"/>
      <c r="CU72" s="1274"/>
      <c r="CV72" s="1274" t="s">
        <v>559</v>
      </c>
      <c r="CW72" s="1274"/>
      <c r="CX72" s="1274"/>
      <c r="CY72" s="1274"/>
      <c r="CZ72" s="1274"/>
      <c r="DA72" s="1274"/>
      <c r="DB72" s="1274"/>
      <c r="DC72" s="1274"/>
    </row>
    <row r="73" spans="2:107" ht="13.2" x14ac:dyDescent="0.2">
      <c r="B73" s="1249"/>
      <c r="G73" s="1275"/>
      <c r="H73" s="1275"/>
      <c r="I73" s="1275"/>
      <c r="J73" s="1275"/>
      <c r="K73" s="1297"/>
      <c r="L73" s="1297"/>
      <c r="M73" s="1297"/>
      <c r="N73" s="1297"/>
      <c r="AM73" s="1267"/>
      <c r="AN73" s="1278" t="s">
        <v>596</v>
      </c>
      <c r="AO73" s="1278"/>
      <c r="AP73" s="1278"/>
      <c r="AQ73" s="1278"/>
      <c r="AR73" s="1278"/>
      <c r="AS73" s="1278"/>
      <c r="AT73" s="1278"/>
      <c r="AU73" s="1278"/>
      <c r="AV73" s="1278"/>
      <c r="AW73" s="1278"/>
      <c r="AX73" s="1278"/>
      <c r="AY73" s="1278"/>
      <c r="AZ73" s="1278"/>
      <c r="BA73" s="1278"/>
      <c r="BB73" s="1278" t="s">
        <v>597</v>
      </c>
      <c r="BC73" s="1278"/>
      <c r="BD73" s="1278"/>
      <c r="BE73" s="1278"/>
      <c r="BF73" s="1278"/>
      <c r="BG73" s="1278"/>
      <c r="BH73" s="1278"/>
      <c r="BI73" s="1278"/>
      <c r="BJ73" s="1278"/>
      <c r="BK73" s="1278"/>
      <c r="BL73" s="1278"/>
      <c r="BM73" s="1278"/>
      <c r="BN73" s="1278"/>
      <c r="BO73" s="1278"/>
      <c r="BP73" s="1279"/>
      <c r="BQ73" s="1279"/>
      <c r="BR73" s="1279"/>
      <c r="BS73" s="1279"/>
      <c r="BT73" s="1279"/>
      <c r="BU73" s="1279"/>
      <c r="BV73" s="1279"/>
      <c r="BW73" s="1279"/>
      <c r="BX73" s="1279"/>
      <c r="BY73" s="1279"/>
      <c r="BZ73" s="1279"/>
      <c r="CA73" s="1279"/>
      <c r="CB73" s="1279"/>
      <c r="CC73" s="1279"/>
      <c r="CD73" s="1279"/>
      <c r="CE73" s="1279"/>
      <c r="CF73" s="1279">
        <v>19.399999999999999</v>
      </c>
      <c r="CG73" s="1279"/>
      <c r="CH73" s="1279"/>
      <c r="CI73" s="1279"/>
      <c r="CJ73" s="1279"/>
      <c r="CK73" s="1279"/>
      <c r="CL73" s="1279"/>
      <c r="CM73" s="1279"/>
      <c r="CN73" s="1279">
        <v>10.6</v>
      </c>
      <c r="CO73" s="1279"/>
      <c r="CP73" s="1279"/>
      <c r="CQ73" s="1279"/>
      <c r="CR73" s="1279"/>
      <c r="CS73" s="1279"/>
      <c r="CT73" s="1279"/>
      <c r="CU73" s="1279"/>
      <c r="CV73" s="1279">
        <v>26.6</v>
      </c>
      <c r="CW73" s="1279"/>
      <c r="CX73" s="1279"/>
      <c r="CY73" s="1279"/>
      <c r="CZ73" s="1279"/>
      <c r="DA73" s="1279"/>
      <c r="DB73" s="1279"/>
      <c r="DC73" s="1279"/>
    </row>
    <row r="74" spans="2:107" ht="13.2" x14ac:dyDescent="0.2">
      <c r="B74" s="1249"/>
      <c r="G74" s="1275"/>
      <c r="H74" s="1275"/>
      <c r="I74" s="1275"/>
      <c r="J74" s="1275"/>
      <c r="K74" s="1297"/>
      <c r="L74" s="1297"/>
      <c r="M74" s="1297"/>
      <c r="N74" s="1297"/>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2" x14ac:dyDescent="0.2">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601</v>
      </c>
      <c r="BC75" s="1278"/>
      <c r="BD75" s="1278"/>
      <c r="BE75" s="1278"/>
      <c r="BF75" s="1278"/>
      <c r="BG75" s="1278"/>
      <c r="BH75" s="1278"/>
      <c r="BI75" s="1278"/>
      <c r="BJ75" s="1278"/>
      <c r="BK75" s="1278"/>
      <c r="BL75" s="1278"/>
      <c r="BM75" s="1278"/>
      <c r="BN75" s="1278"/>
      <c r="BO75" s="1278"/>
      <c r="BP75" s="1279">
        <v>7.7</v>
      </c>
      <c r="BQ75" s="1279"/>
      <c r="BR75" s="1279"/>
      <c r="BS75" s="1279"/>
      <c r="BT75" s="1279"/>
      <c r="BU75" s="1279"/>
      <c r="BV75" s="1279"/>
      <c r="BW75" s="1279"/>
      <c r="BX75" s="1279">
        <v>8.5</v>
      </c>
      <c r="BY75" s="1279"/>
      <c r="BZ75" s="1279"/>
      <c r="CA75" s="1279"/>
      <c r="CB75" s="1279"/>
      <c r="CC75" s="1279"/>
      <c r="CD75" s="1279"/>
      <c r="CE75" s="1279"/>
      <c r="CF75" s="1279">
        <v>8.8000000000000007</v>
      </c>
      <c r="CG75" s="1279"/>
      <c r="CH75" s="1279"/>
      <c r="CI75" s="1279"/>
      <c r="CJ75" s="1279"/>
      <c r="CK75" s="1279"/>
      <c r="CL75" s="1279"/>
      <c r="CM75" s="1279"/>
      <c r="CN75" s="1279">
        <v>9.8000000000000007</v>
      </c>
      <c r="CO75" s="1279"/>
      <c r="CP75" s="1279"/>
      <c r="CQ75" s="1279"/>
      <c r="CR75" s="1279"/>
      <c r="CS75" s="1279"/>
      <c r="CT75" s="1279"/>
      <c r="CU75" s="1279"/>
      <c r="CV75" s="1279">
        <v>10.6</v>
      </c>
      <c r="CW75" s="1279"/>
      <c r="CX75" s="1279"/>
      <c r="CY75" s="1279"/>
      <c r="CZ75" s="1279"/>
      <c r="DA75" s="1279"/>
      <c r="DB75" s="1279"/>
      <c r="DC75" s="1279"/>
    </row>
    <row r="76" spans="2:107" ht="13.2" x14ac:dyDescent="0.2">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2" x14ac:dyDescent="0.2">
      <c r="B77" s="1249"/>
      <c r="G77" s="1268"/>
      <c r="H77" s="1268"/>
      <c r="I77" s="1268"/>
      <c r="J77" s="1268"/>
      <c r="K77" s="1297"/>
      <c r="L77" s="1297"/>
      <c r="M77" s="1297"/>
      <c r="N77" s="1297"/>
      <c r="AN77" s="1274" t="s">
        <v>599</v>
      </c>
      <c r="AO77" s="1274"/>
      <c r="AP77" s="1274"/>
      <c r="AQ77" s="1274"/>
      <c r="AR77" s="1274"/>
      <c r="AS77" s="1274"/>
      <c r="AT77" s="1274"/>
      <c r="AU77" s="1274"/>
      <c r="AV77" s="1274"/>
      <c r="AW77" s="1274"/>
      <c r="AX77" s="1274"/>
      <c r="AY77" s="1274"/>
      <c r="AZ77" s="1274"/>
      <c r="BA77" s="1274"/>
      <c r="BB77" s="1278" t="s">
        <v>597</v>
      </c>
      <c r="BC77" s="1278"/>
      <c r="BD77" s="1278"/>
      <c r="BE77" s="1278"/>
      <c r="BF77" s="1278"/>
      <c r="BG77" s="1278"/>
      <c r="BH77" s="1278"/>
      <c r="BI77" s="1278"/>
      <c r="BJ77" s="1278"/>
      <c r="BK77" s="1278"/>
      <c r="BL77" s="1278"/>
      <c r="BM77" s="1278"/>
      <c r="BN77" s="1278"/>
      <c r="BO77" s="1278"/>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ht="13.2" x14ac:dyDescent="0.2">
      <c r="B78" s="1249"/>
      <c r="G78" s="1268"/>
      <c r="H78" s="1268"/>
      <c r="I78" s="1268"/>
      <c r="J78" s="1268"/>
      <c r="K78" s="1297"/>
      <c r="L78" s="1297"/>
      <c r="M78" s="1297"/>
      <c r="N78" s="1297"/>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2" x14ac:dyDescent="0.2">
      <c r="B79" s="1249"/>
      <c r="G79" s="1268"/>
      <c r="H79" s="1268"/>
      <c r="I79" s="1282"/>
      <c r="J79" s="1282"/>
      <c r="K79" s="1298"/>
      <c r="L79" s="1298"/>
      <c r="M79" s="1298"/>
      <c r="N79" s="1298"/>
      <c r="AN79" s="1274"/>
      <c r="AO79" s="1274"/>
      <c r="AP79" s="1274"/>
      <c r="AQ79" s="1274"/>
      <c r="AR79" s="1274"/>
      <c r="AS79" s="1274"/>
      <c r="AT79" s="1274"/>
      <c r="AU79" s="1274"/>
      <c r="AV79" s="1274"/>
      <c r="AW79" s="1274"/>
      <c r="AX79" s="1274"/>
      <c r="AY79" s="1274"/>
      <c r="AZ79" s="1274"/>
      <c r="BA79" s="1274"/>
      <c r="BB79" s="1278" t="s">
        <v>601</v>
      </c>
      <c r="BC79" s="1278"/>
      <c r="BD79" s="1278"/>
      <c r="BE79" s="1278"/>
      <c r="BF79" s="1278"/>
      <c r="BG79" s="1278"/>
      <c r="BH79" s="1278"/>
      <c r="BI79" s="1278"/>
      <c r="BJ79" s="1278"/>
      <c r="BK79" s="1278"/>
      <c r="BL79" s="1278"/>
      <c r="BM79" s="1278"/>
      <c r="BN79" s="1278"/>
      <c r="BO79" s="1278"/>
      <c r="BP79" s="1279">
        <v>5.6</v>
      </c>
      <c r="BQ79" s="1279"/>
      <c r="BR79" s="1279"/>
      <c r="BS79" s="1279"/>
      <c r="BT79" s="1279"/>
      <c r="BU79" s="1279"/>
      <c r="BV79" s="1279"/>
      <c r="BW79" s="1279"/>
      <c r="BX79" s="1279">
        <v>5.3</v>
      </c>
      <c r="BY79" s="1279"/>
      <c r="BZ79" s="1279"/>
      <c r="CA79" s="1279"/>
      <c r="CB79" s="1279"/>
      <c r="CC79" s="1279"/>
      <c r="CD79" s="1279"/>
      <c r="CE79" s="1279"/>
      <c r="CF79" s="1279">
        <v>5.8</v>
      </c>
      <c r="CG79" s="1279"/>
      <c r="CH79" s="1279"/>
      <c r="CI79" s="1279"/>
      <c r="CJ79" s="1279"/>
      <c r="CK79" s="1279"/>
      <c r="CL79" s="1279"/>
      <c r="CM79" s="1279"/>
      <c r="CN79" s="1279">
        <v>5.8</v>
      </c>
      <c r="CO79" s="1279"/>
      <c r="CP79" s="1279"/>
      <c r="CQ79" s="1279"/>
      <c r="CR79" s="1279"/>
      <c r="CS79" s="1279"/>
      <c r="CT79" s="1279"/>
      <c r="CU79" s="1279"/>
      <c r="CV79" s="1279">
        <v>6.1</v>
      </c>
      <c r="CW79" s="1279"/>
      <c r="CX79" s="1279"/>
      <c r="CY79" s="1279"/>
      <c r="CZ79" s="1279"/>
      <c r="DA79" s="1279"/>
      <c r="DB79" s="1279"/>
      <c r="DC79" s="1279"/>
    </row>
    <row r="80" spans="2:107" ht="13.2" x14ac:dyDescent="0.2">
      <c r="B80" s="1249"/>
      <c r="G80" s="1268"/>
      <c r="H80" s="1268"/>
      <c r="I80" s="1282"/>
      <c r="J80" s="1282"/>
      <c r="K80" s="1298"/>
      <c r="L80" s="1298"/>
      <c r="M80" s="1298"/>
      <c r="N80" s="1298"/>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2" x14ac:dyDescent="0.2">
      <c r="B81" s="1249"/>
    </row>
    <row r="82" spans="2:109" ht="16.2" x14ac:dyDescent="0.2">
      <c r="B82" s="1249"/>
      <c r="K82" s="1299"/>
      <c r="L82" s="1299"/>
      <c r="M82" s="1299"/>
      <c r="N82" s="1299"/>
      <c r="AQ82" s="1299"/>
      <c r="AR82" s="1299"/>
      <c r="AS82" s="1299"/>
      <c r="AT82" s="1299"/>
      <c r="BC82" s="1299"/>
      <c r="BD82" s="1299"/>
      <c r="BE82" s="1299"/>
      <c r="BF82" s="1299"/>
      <c r="BO82" s="1299"/>
      <c r="BP82" s="1299"/>
      <c r="BQ82" s="1299"/>
      <c r="BR82" s="1299"/>
      <c r="CA82" s="1299"/>
      <c r="CB82" s="1299"/>
      <c r="CC82" s="1299"/>
      <c r="CD82" s="1299"/>
      <c r="CM82" s="1299"/>
      <c r="CN82" s="1299"/>
      <c r="CO82" s="1299"/>
      <c r="CP82" s="1299"/>
      <c r="CY82" s="1299"/>
      <c r="CZ82" s="1299"/>
      <c r="DA82" s="1299"/>
      <c r="DB82" s="1299"/>
      <c r="DC82" s="1299"/>
    </row>
    <row r="83" spans="2:109" ht="13.2" x14ac:dyDescent="0.2">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ht="13.2" x14ac:dyDescent="0.2">
      <c r="DD84" s="1243"/>
      <c r="DE84" s="1243"/>
    </row>
    <row r="85" spans="2:109" ht="13.2" x14ac:dyDescent="0.2">
      <c r="DD85" s="1243"/>
      <c r="DE85" s="1243"/>
    </row>
  </sheetData>
  <sheetProtection algorithmName="SHA-512" hashValue="L4D1Ja30GHbM6n/U+oh/BMz4Spjx30JIVre+Wnp0hCMKwcJ4s+4mbc/kyiRdqYb/fO3FQrIZTJn3oBo03w+MfQ==" saltValue="3xrQXPEdV7wLMOUiWmcCZ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2767E-4D0A-49C6-B3D0-5E7AD68A0FA1}">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502</v>
      </c>
    </row>
  </sheetData>
  <sheetProtection algorithmName="SHA-512" hashValue="i8dmeLJNmtI23M8z6n8kuNNjIBps0MziHO7fdr0hgSH0ZUrAsTVTqJMTpTMLms0y1wGxozvdVr04souB/JbHOQ==" saltValue="AQvNNjiNID6we8KNGabFB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44CC2-4257-4C37-8B1F-8A07F9302BAD}">
  <sheetPr>
    <pageSetUpPr fitToPage="1"/>
  </sheetPr>
  <dimension ref="A1:DR125"/>
  <sheetViews>
    <sheetView showGridLines="0" topLeftCell="A100" zoomScaleNormal="100" zoomScaleSheetLayoutView="55" workbookViewId="0">
      <selection activeCell="AN65" sqref="AN65:DC69"/>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502</v>
      </c>
    </row>
  </sheetData>
  <sheetProtection algorithmName="SHA-512" hashValue="dqIyPvC3qdEZxQlISm7VNCoiGNXmdID3uzaIhqOF0smfocamSJMz8k0X5YPHsXh1fA0mSGVO69qGgzIvgfDV2A==" saltValue="P3vRHZf9xW/jfXFRFAntb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552</v>
      </c>
      <c r="G2" s="148"/>
      <c r="H2" s="149"/>
    </row>
    <row r="3" spans="1:8" x14ac:dyDescent="0.2">
      <c r="A3" s="145" t="s">
        <v>545</v>
      </c>
      <c r="B3" s="150"/>
      <c r="C3" s="151"/>
      <c r="D3" s="152">
        <v>591410</v>
      </c>
      <c r="E3" s="153"/>
      <c r="F3" s="154">
        <v>267911</v>
      </c>
      <c r="G3" s="155"/>
      <c r="H3" s="156"/>
    </row>
    <row r="4" spans="1:8" x14ac:dyDescent="0.2">
      <c r="A4" s="157"/>
      <c r="B4" s="158"/>
      <c r="C4" s="159"/>
      <c r="D4" s="160">
        <v>253416</v>
      </c>
      <c r="E4" s="161"/>
      <c r="F4" s="162">
        <v>106425</v>
      </c>
      <c r="G4" s="163"/>
      <c r="H4" s="164"/>
    </row>
    <row r="5" spans="1:8" x14ac:dyDescent="0.2">
      <c r="A5" s="145" t="s">
        <v>547</v>
      </c>
      <c r="B5" s="150"/>
      <c r="C5" s="151"/>
      <c r="D5" s="152">
        <v>588732</v>
      </c>
      <c r="E5" s="153"/>
      <c r="F5" s="154">
        <v>228215</v>
      </c>
      <c r="G5" s="155"/>
      <c r="H5" s="156"/>
    </row>
    <row r="6" spans="1:8" x14ac:dyDescent="0.2">
      <c r="A6" s="157"/>
      <c r="B6" s="158"/>
      <c r="C6" s="159"/>
      <c r="D6" s="160">
        <v>38303</v>
      </c>
      <c r="E6" s="161"/>
      <c r="F6" s="162">
        <v>117571</v>
      </c>
      <c r="G6" s="163"/>
      <c r="H6" s="164"/>
    </row>
    <row r="7" spans="1:8" x14ac:dyDescent="0.2">
      <c r="A7" s="145" t="s">
        <v>548</v>
      </c>
      <c r="B7" s="150"/>
      <c r="C7" s="151"/>
      <c r="D7" s="152">
        <v>1068814</v>
      </c>
      <c r="E7" s="153"/>
      <c r="F7" s="154">
        <v>264232</v>
      </c>
      <c r="G7" s="155"/>
      <c r="H7" s="156"/>
    </row>
    <row r="8" spans="1:8" x14ac:dyDescent="0.2">
      <c r="A8" s="157"/>
      <c r="B8" s="158"/>
      <c r="C8" s="159"/>
      <c r="D8" s="160">
        <v>783961</v>
      </c>
      <c r="E8" s="161"/>
      <c r="F8" s="162">
        <v>133959</v>
      </c>
      <c r="G8" s="163"/>
      <c r="H8" s="164"/>
    </row>
    <row r="9" spans="1:8" x14ac:dyDescent="0.2">
      <c r="A9" s="145" t="s">
        <v>549</v>
      </c>
      <c r="B9" s="150"/>
      <c r="C9" s="151"/>
      <c r="D9" s="152">
        <v>636199</v>
      </c>
      <c r="E9" s="153"/>
      <c r="F9" s="154">
        <v>263613</v>
      </c>
      <c r="G9" s="155"/>
      <c r="H9" s="156"/>
    </row>
    <row r="10" spans="1:8" x14ac:dyDescent="0.2">
      <c r="A10" s="157"/>
      <c r="B10" s="158"/>
      <c r="C10" s="159"/>
      <c r="D10" s="160">
        <v>251170</v>
      </c>
      <c r="E10" s="161"/>
      <c r="F10" s="162">
        <v>128823</v>
      </c>
      <c r="G10" s="163"/>
      <c r="H10" s="164"/>
    </row>
    <row r="11" spans="1:8" x14ac:dyDescent="0.2">
      <c r="A11" s="145" t="s">
        <v>550</v>
      </c>
      <c r="B11" s="150"/>
      <c r="C11" s="151"/>
      <c r="D11" s="152">
        <v>899807</v>
      </c>
      <c r="E11" s="153"/>
      <c r="F11" s="154">
        <v>330026</v>
      </c>
      <c r="G11" s="155"/>
      <c r="H11" s="156"/>
    </row>
    <row r="12" spans="1:8" x14ac:dyDescent="0.2">
      <c r="A12" s="157"/>
      <c r="B12" s="158"/>
      <c r="C12" s="165"/>
      <c r="D12" s="160">
        <v>660632</v>
      </c>
      <c r="E12" s="161"/>
      <c r="F12" s="162">
        <v>141075</v>
      </c>
      <c r="G12" s="163"/>
      <c r="H12" s="164"/>
    </row>
    <row r="13" spans="1:8" x14ac:dyDescent="0.2">
      <c r="A13" s="145"/>
      <c r="B13" s="150"/>
      <c r="C13" s="166"/>
      <c r="D13" s="167">
        <v>756992</v>
      </c>
      <c r="E13" s="168"/>
      <c r="F13" s="169">
        <v>270799</v>
      </c>
      <c r="G13" s="170"/>
      <c r="H13" s="156"/>
    </row>
    <row r="14" spans="1:8" x14ac:dyDescent="0.2">
      <c r="A14" s="157"/>
      <c r="B14" s="158"/>
      <c r="C14" s="159"/>
      <c r="D14" s="160">
        <v>397496</v>
      </c>
      <c r="E14" s="161"/>
      <c r="F14" s="162">
        <v>125571</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14.27</v>
      </c>
      <c r="C19" s="171">
        <f>ROUND(VALUE(SUBSTITUTE(実質収支比率等に係る経年分析!G$48,"▲","-")),2)</f>
        <v>9.81</v>
      </c>
      <c r="D19" s="171">
        <f>ROUND(VALUE(SUBSTITUTE(実質収支比率等に係る経年分析!H$48,"▲","-")),2)</f>
        <v>6.43</v>
      </c>
      <c r="E19" s="171">
        <f>ROUND(VALUE(SUBSTITUTE(実質収支比率等に係る経年分析!I$48,"▲","-")),2)</f>
        <v>6.79</v>
      </c>
      <c r="F19" s="171">
        <f>ROUND(VALUE(SUBSTITUTE(実質収支比率等に係る経年分析!J$48,"▲","-")),2)</f>
        <v>11.69</v>
      </c>
    </row>
    <row r="20" spans="1:11" x14ac:dyDescent="0.2">
      <c r="A20" s="171" t="s">
        <v>55</v>
      </c>
      <c r="B20" s="171">
        <f>ROUND(VALUE(SUBSTITUTE(実質収支比率等に係る経年分析!F$47,"▲","-")),2)</f>
        <v>8.2100000000000009</v>
      </c>
      <c r="C20" s="171">
        <f>ROUND(VALUE(SUBSTITUTE(実質収支比率等に係る経年分析!G$47,"▲","-")),2)</f>
        <v>8.16</v>
      </c>
      <c r="D20" s="171">
        <f>ROUND(VALUE(SUBSTITUTE(実質収支比率等に係る経年分析!H$47,"▲","-")),2)</f>
        <v>13.41</v>
      </c>
      <c r="E20" s="171">
        <f>ROUND(VALUE(SUBSTITUTE(実質収支比率等に係る経年分析!I$47,"▲","-")),2)</f>
        <v>12.8</v>
      </c>
      <c r="F20" s="171">
        <f>ROUND(VALUE(SUBSTITUTE(実質収支比率等に係る経年分析!J$47,"▲","-")),2)</f>
        <v>7.69</v>
      </c>
    </row>
    <row r="21" spans="1:11" x14ac:dyDescent="0.2">
      <c r="A21" s="171" t="s">
        <v>56</v>
      </c>
      <c r="B21" s="171">
        <f>IF(ISNUMBER(VALUE(SUBSTITUTE(実質収支比率等に係る経年分析!F$49,"▲","-"))),ROUND(VALUE(SUBSTITUTE(実質収支比率等に係る経年分析!F$49,"▲","-")),2),NA())</f>
        <v>-11.04</v>
      </c>
      <c r="C21" s="171">
        <f>IF(ISNUMBER(VALUE(SUBSTITUTE(実質収支比率等に係る経年分析!G$49,"▲","-"))),ROUND(VALUE(SUBSTITUTE(実質収支比率等に係る経年分析!G$49,"▲","-")),2),NA())</f>
        <v>-3.24</v>
      </c>
      <c r="D21" s="171">
        <f>IF(ISNUMBER(VALUE(SUBSTITUTE(実質収支比率等に係る経年分析!H$49,"▲","-"))),ROUND(VALUE(SUBSTITUTE(実質収支比率等に係る経年分析!H$49,"▲","-")),2),NA())</f>
        <v>2.2599999999999998</v>
      </c>
      <c r="E21" s="171">
        <f>IF(ISNUMBER(VALUE(SUBSTITUTE(実質収支比率等に係る経年分析!I$49,"▲","-"))),ROUND(VALUE(SUBSTITUTE(実質収支比率等に係る経年分析!I$49,"▲","-")),2),NA())</f>
        <v>1.83</v>
      </c>
      <c r="F21" s="171">
        <f>IF(ISNUMBER(VALUE(SUBSTITUTE(実質収支比率等に係る経年分析!J$49,"▲","-"))),ROUND(VALUE(SUBSTITUTE(実質収支比率等に係る経年分析!J$49,"▲","-")),2),NA())</f>
        <v>1.98</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西粟倉村農業集落排水事業特別会計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西粟倉村簡易水道事業特別会計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西粟倉村後期高齢者医療事業特別会計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2">
      <c r="A32" s="172" t="str">
        <f>IF(連結実質赤字比率に係る赤字・黒字の構成分析!C$38="",NA(),連結実質赤字比率に係る赤字・黒字の構成分析!C$38)</f>
        <v>西粟倉村介護サービス事業勘定特別会計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0.28999999999999998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0.24</v>
      </c>
    </row>
    <row r="33" spans="1:16" x14ac:dyDescent="0.2">
      <c r="A33" s="172" t="str">
        <f>IF(連結実質赤字比率に係る赤字・黒字の構成分析!C$37="",NA(),連結実質赤字比率に係る赤字・黒字の構成分析!C$37)</f>
        <v>西粟倉村国民健康保険施設勘定特別会計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0.53</v>
      </c>
    </row>
    <row r="34" spans="1:16" x14ac:dyDescent="0.2">
      <c r="A34" s="172" t="str">
        <f>IF(連結実質赤字比率に係る赤字・黒字の構成分析!C$36="",NA(),連結実質赤字比率に係る赤字・黒字の構成分析!C$36)</f>
        <v>西粟倉村国民健康保険事業勘定特別会計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4.6100000000000003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2.13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1.78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2.0499999999999998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1.81</v>
      </c>
    </row>
    <row r="35" spans="1:16" x14ac:dyDescent="0.2">
      <c r="A35" s="172" t="str">
        <f>IF(連結実質赤字比率に係る赤字・黒字の構成分析!C$35="",NA(),連結実質赤字比率に係る赤字・黒字の構成分析!C$35)</f>
        <v>西粟倉村介護保険事業勘定特別会計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0.89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1.18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1.77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1.87</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14.26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9.8000000000000007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6.43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6.79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11.68</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253</v>
      </c>
      <c r="E42" s="173"/>
      <c r="F42" s="173"/>
      <c r="G42" s="173">
        <f>'実質公債費比率（分子）の構造'!L$52</f>
        <v>267</v>
      </c>
      <c r="H42" s="173"/>
      <c r="I42" s="173"/>
      <c r="J42" s="173">
        <f>'実質公債費比率（分子）の構造'!M$52</f>
        <v>265</v>
      </c>
      <c r="K42" s="173"/>
      <c r="L42" s="173"/>
      <c r="M42" s="173">
        <f>'実質公債費比率（分子）の構造'!N$52</f>
        <v>332</v>
      </c>
      <c r="N42" s="173"/>
      <c r="O42" s="173"/>
      <c r="P42" s="173">
        <f>'実質公債費比率（分子）の構造'!O$52</f>
        <v>375</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0</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67</v>
      </c>
      <c r="B46" s="173">
        <f>'実質公債費比率（分子）の構造'!K$48</f>
        <v>57</v>
      </c>
      <c r="C46" s="173"/>
      <c r="D46" s="173"/>
      <c r="E46" s="173">
        <f>'実質公債費比率（分子）の構造'!L$48</f>
        <v>72</v>
      </c>
      <c r="F46" s="173"/>
      <c r="G46" s="173"/>
      <c r="H46" s="173">
        <f>'実質公債費比率（分子）の構造'!M$48</f>
        <v>64</v>
      </c>
      <c r="I46" s="173"/>
      <c r="J46" s="173"/>
      <c r="K46" s="173">
        <f>'実質公債費比率（分子）の構造'!N$48</f>
        <v>72</v>
      </c>
      <c r="L46" s="173"/>
      <c r="M46" s="173"/>
      <c r="N46" s="173">
        <f>'実質公債費比率（分子）の構造'!O$48</f>
        <v>77</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265</v>
      </c>
      <c r="C49" s="173"/>
      <c r="D49" s="173"/>
      <c r="E49" s="173">
        <f>'実質公債費比率（分子）の構造'!L$45</f>
        <v>292</v>
      </c>
      <c r="F49" s="173"/>
      <c r="G49" s="173"/>
      <c r="H49" s="173">
        <f>'実質公債費比率（分子）の構造'!M$45</f>
        <v>285</v>
      </c>
      <c r="I49" s="173"/>
      <c r="J49" s="173"/>
      <c r="K49" s="173">
        <f>'実質公債費比率（分子）の構造'!N$45</f>
        <v>367</v>
      </c>
      <c r="L49" s="173"/>
      <c r="M49" s="173"/>
      <c r="N49" s="173">
        <f>'実質公債費比率（分子）の構造'!O$45</f>
        <v>445</v>
      </c>
      <c r="O49" s="173"/>
      <c r="P49" s="173"/>
    </row>
    <row r="50" spans="1:16" x14ac:dyDescent="0.2">
      <c r="A50" s="173" t="s">
        <v>71</v>
      </c>
      <c r="B50" s="173" t="e">
        <f>NA()</f>
        <v>#N/A</v>
      </c>
      <c r="C50" s="173">
        <f>IF(ISNUMBER('実質公債費比率（分子）の構造'!K$53),'実質公債費比率（分子）の構造'!K$53,NA())</f>
        <v>69</v>
      </c>
      <c r="D50" s="173" t="e">
        <f>NA()</f>
        <v>#N/A</v>
      </c>
      <c r="E50" s="173" t="e">
        <f>NA()</f>
        <v>#N/A</v>
      </c>
      <c r="F50" s="173">
        <f>IF(ISNUMBER('実質公債費比率（分子）の構造'!L$53),'実質公債費比率（分子）の構造'!L$53,NA())</f>
        <v>97</v>
      </c>
      <c r="G50" s="173" t="e">
        <f>NA()</f>
        <v>#N/A</v>
      </c>
      <c r="H50" s="173" t="e">
        <f>NA()</f>
        <v>#N/A</v>
      </c>
      <c r="I50" s="173">
        <f>IF(ISNUMBER('実質公債費比率（分子）の構造'!M$53),'実質公債費比率（分子）の構造'!M$53,NA())</f>
        <v>84</v>
      </c>
      <c r="J50" s="173" t="e">
        <f>NA()</f>
        <v>#N/A</v>
      </c>
      <c r="K50" s="173" t="e">
        <f>NA()</f>
        <v>#N/A</v>
      </c>
      <c r="L50" s="173">
        <f>IF(ISNUMBER('実質公債費比率（分子）の構造'!N$53),'実質公債費比率（分子）の構造'!N$53,NA())</f>
        <v>107</v>
      </c>
      <c r="M50" s="173" t="e">
        <f>NA()</f>
        <v>#N/A</v>
      </c>
      <c r="N50" s="173" t="e">
        <f>NA()</f>
        <v>#N/A</v>
      </c>
      <c r="O50" s="173">
        <f>IF(ISNUMBER('実質公債費比率（分子）の構造'!O$53),'実質公債費比率（分子）の構造'!O$53,NA())</f>
        <v>147</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1962</v>
      </c>
      <c r="E56" s="172"/>
      <c r="F56" s="172"/>
      <c r="G56" s="172">
        <f>'将来負担比率（分子）の構造'!J$52</f>
        <v>2134</v>
      </c>
      <c r="H56" s="172"/>
      <c r="I56" s="172"/>
      <c r="J56" s="172">
        <f>'将来負担比率（分子）の構造'!K$52</f>
        <v>2770</v>
      </c>
      <c r="K56" s="172"/>
      <c r="L56" s="172"/>
      <c r="M56" s="172">
        <f>'将来負担比率（分子）の構造'!L$52</f>
        <v>2955</v>
      </c>
      <c r="N56" s="172"/>
      <c r="O56" s="172"/>
      <c r="P56" s="172">
        <f>'将来負担比率（分子）の構造'!M$52</f>
        <v>3226</v>
      </c>
    </row>
    <row r="57" spans="1:16" x14ac:dyDescent="0.2">
      <c r="A57" s="172" t="s">
        <v>42</v>
      </c>
      <c r="B57" s="172"/>
      <c r="C57" s="172"/>
      <c r="D57" s="172">
        <f>'将来負担比率（分子）の構造'!I$51</f>
        <v>20</v>
      </c>
      <c r="E57" s="172"/>
      <c r="F57" s="172"/>
      <c r="G57" s="172">
        <f>'将来負担比率（分子）の構造'!J$51</f>
        <v>14</v>
      </c>
      <c r="H57" s="172"/>
      <c r="I57" s="172"/>
      <c r="J57" s="172">
        <f>'将来負担比率（分子）の構造'!K$51</f>
        <v>7</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1439</v>
      </c>
      <c r="E58" s="172"/>
      <c r="F58" s="172"/>
      <c r="G58" s="172">
        <f>'将来負担比率（分子）の構造'!J$50</f>
        <v>1388</v>
      </c>
      <c r="H58" s="172"/>
      <c r="I58" s="172"/>
      <c r="J58" s="172">
        <f>'将来負担比率（分子）の構造'!K$50</f>
        <v>1423</v>
      </c>
      <c r="K58" s="172"/>
      <c r="L58" s="172"/>
      <c r="M58" s="172">
        <f>'将来負担比率（分子）の構造'!L$50</f>
        <v>1458</v>
      </c>
      <c r="N58" s="172"/>
      <c r="O58" s="172"/>
      <c r="P58" s="172">
        <f>'将来負担比率（分子）の構造'!M$50</f>
        <v>1490</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173</v>
      </c>
      <c r="C62" s="172"/>
      <c r="D62" s="172"/>
      <c r="E62" s="172">
        <f>'将来負担比率（分子）の構造'!J$45</f>
        <v>162</v>
      </c>
      <c r="F62" s="172"/>
      <c r="G62" s="172"/>
      <c r="H62" s="172">
        <f>'将来負担比率（分子）の構造'!K$45</f>
        <v>183</v>
      </c>
      <c r="I62" s="172"/>
      <c r="J62" s="172"/>
      <c r="K62" s="172">
        <f>'将来負担比率（分子）の構造'!L$45</f>
        <v>138</v>
      </c>
      <c r="L62" s="172"/>
      <c r="M62" s="172"/>
      <c r="N62" s="172">
        <f>'将来負担比率（分子）の構造'!M$45</f>
        <v>170</v>
      </c>
      <c r="O62" s="172"/>
      <c r="P62" s="172"/>
    </row>
    <row r="63" spans="1:16" x14ac:dyDescent="0.2">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33</v>
      </c>
      <c r="B64" s="172">
        <f>'将来負担比率（分子）の構造'!I$43</f>
        <v>442</v>
      </c>
      <c r="C64" s="172"/>
      <c r="D64" s="172"/>
      <c r="E64" s="172">
        <f>'将来負担比率（分子）の構造'!J$43</f>
        <v>443</v>
      </c>
      <c r="F64" s="172"/>
      <c r="G64" s="172"/>
      <c r="H64" s="172">
        <f>'将来負担比率（分子）の構造'!K$43</f>
        <v>424</v>
      </c>
      <c r="I64" s="172"/>
      <c r="J64" s="172"/>
      <c r="K64" s="172">
        <f>'将来負担比率（分子）の構造'!L$43</f>
        <v>398</v>
      </c>
      <c r="L64" s="172"/>
      <c r="M64" s="172"/>
      <c r="N64" s="172">
        <f>'将来負担比率（分子）の構造'!M$43</f>
        <v>344</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2423</v>
      </c>
      <c r="C66" s="172"/>
      <c r="D66" s="172"/>
      <c r="E66" s="172">
        <f>'将来負担比率（分子）の構造'!J$41</f>
        <v>2795</v>
      </c>
      <c r="F66" s="172"/>
      <c r="G66" s="172"/>
      <c r="H66" s="172">
        <f>'将来負担比率（分子）の構造'!K$41</f>
        <v>3779</v>
      </c>
      <c r="I66" s="172"/>
      <c r="J66" s="172"/>
      <c r="K66" s="172">
        <f>'将来負担比率（分子）の構造'!L$41</f>
        <v>3987</v>
      </c>
      <c r="L66" s="172"/>
      <c r="M66" s="172"/>
      <c r="N66" s="172">
        <f>'将来負担比率（分子）の構造'!M$41</f>
        <v>4507</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186</v>
      </c>
      <c r="J67" s="172" t="e">
        <f>NA()</f>
        <v>#N/A</v>
      </c>
      <c r="K67" s="172" t="e">
        <f>NA()</f>
        <v>#N/A</v>
      </c>
      <c r="L67" s="172">
        <f>IF(ISNUMBER('将来負担比率（分子）の構造'!L$53), IF('将来負担比率（分子）の構造'!L$53 &lt; 0, 0, '将来負担比率（分子）の構造'!L$53), NA())</f>
        <v>110</v>
      </c>
      <c r="M67" s="172" t="e">
        <f>NA()</f>
        <v>#N/A</v>
      </c>
      <c r="N67" s="172" t="e">
        <f>NA()</f>
        <v>#N/A</v>
      </c>
      <c r="O67" s="172">
        <f>IF(ISNUMBER('将来負担比率（分子）の構造'!M$53), IF('将来負担比率（分子）の構造'!M$53 &lt; 0, 0, '将来負担比率（分子）の構造'!M$53), NA())</f>
        <v>305</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159</v>
      </c>
      <c r="C72" s="176">
        <f>基金残高に係る経年分析!G55</f>
        <v>170</v>
      </c>
      <c r="D72" s="176">
        <f>基金残高に係る経年分析!H55</f>
        <v>115</v>
      </c>
    </row>
    <row r="73" spans="1:16" x14ac:dyDescent="0.2">
      <c r="A73" s="175" t="s">
        <v>78</v>
      </c>
      <c r="B73" s="176">
        <f>基金残高に係る経年分析!F56</f>
        <v>221</v>
      </c>
      <c r="C73" s="176">
        <f>基金残高に係る経年分析!G56</f>
        <v>215</v>
      </c>
      <c r="D73" s="176">
        <f>基金残高に係る経年分析!H56</f>
        <v>293</v>
      </c>
    </row>
    <row r="74" spans="1:16" x14ac:dyDescent="0.2">
      <c r="A74" s="175" t="s">
        <v>79</v>
      </c>
      <c r="B74" s="176">
        <f>基金残高に係る経年分析!F57</f>
        <v>1043</v>
      </c>
      <c r="C74" s="176">
        <f>基金残高に係る経年分析!G57</f>
        <v>1073</v>
      </c>
      <c r="D74" s="176">
        <f>基金残高に係る経年分析!H57</f>
        <v>1082</v>
      </c>
    </row>
  </sheetData>
  <sheetProtection algorithmName="SHA-512" hashValue="hBpp28TFpeH1WwDBZUiBhMkvizPNYM59V/8Pv7Q1Sz7Rt9R3PtiQSs+Q4/mpsCDMgCpVSKghbtNsIGGuyB3uvQ==" saltValue="2+rXnfhnmNUNiD15lTTs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H63" sqref="H63"/>
    </sheetView>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13" t="s">
        <v>214</v>
      </c>
      <c r="DI1" s="614"/>
      <c r="DJ1" s="614"/>
      <c r="DK1" s="614"/>
      <c r="DL1" s="614"/>
      <c r="DM1" s="614"/>
      <c r="DN1" s="615"/>
      <c r="DO1" s="212"/>
      <c r="DP1" s="613" t="s">
        <v>215</v>
      </c>
      <c r="DQ1" s="614"/>
      <c r="DR1" s="614"/>
      <c r="DS1" s="614"/>
      <c r="DT1" s="614"/>
      <c r="DU1" s="614"/>
      <c r="DV1" s="614"/>
      <c r="DW1" s="614"/>
      <c r="DX1" s="614"/>
      <c r="DY1" s="614"/>
      <c r="DZ1" s="614"/>
      <c r="EA1" s="614"/>
      <c r="EB1" s="614"/>
      <c r="EC1" s="615"/>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6" t="s">
        <v>217</v>
      </c>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6" t="s">
        <v>218</v>
      </c>
      <c r="AQ3" s="607"/>
      <c r="AR3" s="607"/>
      <c r="AS3" s="607"/>
      <c r="AT3" s="607"/>
      <c r="AU3" s="607"/>
      <c r="AV3" s="607"/>
      <c r="AW3" s="607"/>
      <c r="AX3" s="607"/>
      <c r="AY3" s="607"/>
      <c r="AZ3" s="607"/>
      <c r="BA3" s="607"/>
      <c r="BB3" s="607"/>
      <c r="BC3" s="607"/>
      <c r="BD3" s="607"/>
      <c r="BE3" s="607"/>
      <c r="BF3" s="607"/>
      <c r="BG3" s="607"/>
      <c r="BH3" s="607"/>
      <c r="BI3" s="607"/>
      <c r="BJ3" s="607"/>
      <c r="BK3" s="607"/>
      <c r="BL3" s="607"/>
      <c r="BM3" s="607"/>
      <c r="BN3" s="607"/>
      <c r="BO3" s="607"/>
      <c r="BP3" s="607"/>
      <c r="BQ3" s="607"/>
      <c r="BR3" s="607"/>
      <c r="BS3" s="607"/>
      <c r="BT3" s="607"/>
      <c r="BU3" s="607"/>
      <c r="BV3" s="607"/>
      <c r="BW3" s="607"/>
      <c r="BX3" s="607"/>
      <c r="BY3" s="607"/>
      <c r="BZ3" s="607"/>
      <c r="CA3" s="607"/>
      <c r="CB3" s="608"/>
      <c r="CD3" s="609" t="s">
        <v>219</v>
      </c>
      <c r="CE3" s="610"/>
      <c r="CF3" s="610"/>
      <c r="CG3" s="610"/>
      <c r="CH3" s="610"/>
      <c r="CI3" s="610"/>
      <c r="CJ3" s="610"/>
      <c r="CK3" s="610"/>
      <c r="CL3" s="610"/>
      <c r="CM3" s="610"/>
      <c r="CN3" s="610"/>
      <c r="CO3" s="610"/>
      <c r="CP3" s="610"/>
      <c r="CQ3" s="610"/>
      <c r="CR3" s="610"/>
      <c r="CS3" s="610"/>
      <c r="CT3" s="610"/>
      <c r="CU3" s="610"/>
      <c r="CV3" s="610"/>
      <c r="CW3" s="610"/>
      <c r="CX3" s="610"/>
      <c r="CY3" s="610"/>
      <c r="CZ3" s="610"/>
      <c r="DA3" s="610"/>
      <c r="DB3" s="610"/>
      <c r="DC3" s="610"/>
      <c r="DD3" s="610"/>
      <c r="DE3" s="610"/>
      <c r="DF3" s="610"/>
      <c r="DG3" s="610"/>
      <c r="DH3" s="610"/>
      <c r="DI3" s="610"/>
      <c r="DJ3" s="610"/>
      <c r="DK3" s="610"/>
      <c r="DL3" s="610"/>
      <c r="DM3" s="610"/>
      <c r="DN3" s="610"/>
      <c r="DO3" s="610"/>
      <c r="DP3" s="610"/>
      <c r="DQ3" s="610"/>
      <c r="DR3" s="610"/>
      <c r="DS3" s="610"/>
      <c r="DT3" s="610"/>
      <c r="DU3" s="610"/>
      <c r="DV3" s="610"/>
      <c r="DW3" s="610"/>
      <c r="DX3" s="610"/>
      <c r="DY3" s="610"/>
      <c r="DZ3" s="610"/>
      <c r="EA3" s="610"/>
      <c r="EB3" s="610"/>
      <c r="EC3" s="611"/>
    </row>
    <row r="4" spans="2:143" ht="11.25" customHeight="1" x14ac:dyDescent="0.2">
      <c r="B4" s="606" t="s">
        <v>1</v>
      </c>
      <c r="C4" s="607"/>
      <c r="D4" s="607"/>
      <c r="E4" s="607"/>
      <c r="F4" s="607"/>
      <c r="G4" s="607"/>
      <c r="H4" s="607"/>
      <c r="I4" s="607"/>
      <c r="J4" s="607"/>
      <c r="K4" s="607"/>
      <c r="L4" s="607"/>
      <c r="M4" s="607"/>
      <c r="N4" s="607"/>
      <c r="O4" s="607"/>
      <c r="P4" s="607"/>
      <c r="Q4" s="608"/>
      <c r="R4" s="606" t="s">
        <v>220</v>
      </c>
      <c r="S4" s="607"/>
      <c r="T4" s="607"/>
      <c r="U4" s="607"/>
      <c r="V4" s="607"/>
      <c r="W4" s="607"/>
      <c r="X4" s="607"/>
      <c r="Y4" s="608"/>
      <c r="Z4" s="606" t="s">
        <v>221</v>
      </c>
      <c r="AA4" s="607"/>
      <c r="AB4" s="607"/>
      <c r="AC4" s="608"/>
      <c r="AD4" s="606" t="s">
        <v>222</v>
      </c>
      <c r="AE4" s="607"/>
      <c r="AF4" s="607"/>
      <c r="AG4" s="607"/>
      <c r="AH4" s="607"/>
      <c r="AI4" s="607"/>
      <c r="AJ4" s="607"/>
      <c r="AK4" s="608"/>
      <c r="AL4" s="606" t="s">
        <v>221</v>
      </c>
      <c r="AM4" s="607"/>
      <c r="AN4" s="607"/>
      <c r="AO4" s="608"/>
      <c r="AP4" s="612" t="s">
        <v>223</v>
      </c>
      <c r="AQ4" s="612"/>
      <c r="AR4" s="612"/>
      <c r="AS4" s="612"/>
      <c r="AT4" s="612"/>
      <c r="AU4" s="612"/>
      <c r="AV4" s="612"/>
      <c r="AW4" s="612"/>
      <c r="AX4" s="612"/>
      <c r="AY4" s="612"/>
      <c r="AZ4" s="612"/>
      <c r="BA4" s="612"/>
      <c r="BB4" s="612"/>
      <c r="BC4" s="612"/>
      <c r="BD4" s="612"/>
      <c r="BE4" s="612"/>
      <c r="BF4" s="612"/>
      <c r="BG4" s="612" t="s">
        <v>224</v>
      </c>
      <c r="BH4" s="612"/>
      <c r="BI4" s="612"/>
      <c r="BJ4" s="612"/>
      <c r="BK4" s="612"/>
      <c r="BL4" s="612"/>
      <c r="BM4" s="612"/>
      <c r="BN4" s="612"/>
      <c r="BO4" s="612" t="s">
        <v>221</v>
      </c>
      <c r="BP4" s="612"/>
      <c r="BQ4" s="612"/>
      <c r="BR4" s="612"/>
      <c r="BS4" s="612" t="s">
        <v>225</v>
      </c>
      <c r="BT4" s="612"/>
      <c r="BU4" s="612"/>
      <c r="BV4" s="612"/>
      <c r="BW4" s="612"/>
      <c r="BX4" s="612"/>
      <c r="BY4" s="612"/>
      <c r="BZ4" s="612"/>
      <c r="CA4" s="612"/>
      <c r="CB4" s="612"/>
      <c r="CD4" s="609" t="s">
        <v>226</v>
      </c>
      <c r="CE4" s="610"/>
      <c r="CF4" s="610"/>
      <c r="CG4" s="610"/>
      <c r="CH4" s="610"/>
      <c r="CI4" s="610"/>
      <c r="CJ4" s="610"/>
      <c r="CK4" s="610"/>
      <c r="CL4" s="610"/>
      <c r="CM4" s="610"/>
      <c r="CN4" s="610"/>
      <c r="CO4" s="610"/>
      <c r="CP4" s="610"/>
      <c r="CQ4" s="610"/>
      <c r="CR4" s="610"/>
      <c r="CS4" s="610"/>
      <c r="CT4" s="610"/>
      <c r="CU4" s="610"/>
      <c r="CV4" s="610"/>
      <c r="CW4" s="610"/>
      <c r="CX4" s="610"/>
      <c r="CY4" s="610"/>
      <c r="CZ4" s="610"/>
      <c r="DA4" s="610"/>
      <c r="DB4" s="610"/>
      <c r="DC4" s="610"/>
      <c r="DD4" s="610"/>
      <c r="DE4" s="610"/>
      <c r="DF4" s="610"/>
      <c r="DG4" s="610"/>
      <c r="DH4" s="610"/>
      <c r="DI4" s="610"/>
      <c r="DJ4" s="610"/>
      <c r="DK4" s="610"/>
      <c r="DL4" s="610"/>
      <c r="DM4" s="610"/>
      <c r="DN4" s="610"/>
      <c r="DO4" s="610"/>
      <c r="DP4" s="610"/>
      <c r="DQ4" s="610"/>
      <c r="DR4" s="610"/>
      <c r="DS4" s="610"/>
      <c r="DT4" s="610"/>
      <c r="DU4" s="610"/>
      <c r="DV4" s="610"/>
      <c r="DW4" s="610"/>
      <c r="DX4" s="610"/>
      <c r="DY4" s="610"/>
      <c r="DZ4" s="610"/>
      <c r="EA4" s="610"/>
      <c r="EB4" s="610"/>
      <c r="EC4" s="611"/>
    </row>
    <row r="5" spans="2:143" s="363" customFormat="1" ht="11.25" customHeight="1" x14ac:dyDescent="0.2">
      <c r="B5" s="628" t="s">
        <v>227</v>
      </c>
      <c r="C5" s="629"/>
      <c r="D5" s="629"/>
      <c r="E5" s="629"/>
      <c r="F5" s="629"/>
      <c r="G5" s="629"/>
      <c r="H5" s="629"/>
      <c r="I5" s="629"/>
      <c r="J5" s="629"/>
      <c r="K5" s="629"/>
      <c r="L5" s="629"/>
      <c r="M5" s="629"/>
      <c r="N5" s="629"/>
      <c r="O5" s="629"/>
      <c r="P5" s="629"/>
      <c r="Q5" s="630"/>
      <c r="R5" s="631">
        <v>133291</v>
      </c>
      <c r="S5" s="632"/>
      <c r="T5" s="632"/>
      <c r="U5" s="632"/>
      <c r="V5" s="632"/>
      <c r="W5" s="632"/>
      <c r="X5" s="632"/>
      <c r="Y5" s="633"/>
      <c r="Z5" s="634">
        <v>3.2</v>
      </c>
      <c r="AA5" s="634"/>
      <c r="AB5" s="634"/>
      <c r="AC5" s="634"/>
      <c r="AD5" s="635">
        <v>133291</v>
      </c>
      <c r="AE5" s="635"/>
      <c r="AF5" s="635"/>
      <c r="AG5" s="635"/>
      <c r="AH5" s="635"/>
      <c r="AI5" s="635"/>
      <c r="AJ5" s="635"/>
      <c r="AK5" s="635"/>
      <c r="AL5" s="636">
        <v>8.9</v>
      </c>
      <c r="AM5" s="637"/>
      <c r="AN5" s="637"/>
      <c r="AO5" s="638"/>
      <c r="AP5" s="628" t="s">
        <v>228</v>
      </c>
      <c r="AQ5" s="629"/>
      <c r="AR5" s="629"/>
      <c r="AS5" s="629"/>
      <c r="AT5" s="629"/>
      <c r="AU5" s="629"/>
      <c r="AV5" s="629"/>
      <c r="AW5" s="629"/>
      <c r="AX5" s="629"/>
      <c r="AY5" s="629"/>
      <c r="AZ5" s="629"/>
      <c r="BA5" s="629"/>
      <c r="BB5" s="629"/>
      <c r="BC5" s="629"/>
      <c r="BD5" s="629"/>
      <c r="BE5" s="629"/>
      <c r="BF5" s="630"/>
      <c r="BG5" s="620">
        <v>129465</v>
      </c>
      <c r="BH5" s="621"/>
      <c r="BI5" s="621"/>
      <c r="BJ5" s="621"/>
      <c r="BK5" s="621"/>
      <c r="BL5" s="621"/>
      <c r="BM5" s="621"/>
      <c r="BN5" s="622"/>
      <c r="BO5" s="616">
        <v>97.1</v>
      </c>
      <c r="BP5" s="616"/>
      <c r="BQ5" s="616"/>
      <c r="BR5" s="616"/>
      <c r="BS5" s="623">
        <v>654</v>
      </c>
      <c r="BT5" s="623"/>
      <c r="BU5" s="623"/>
      <c r="BV5" s="623"/>
      <c r="BW5" s="623"/>
      <c r="BX5" s="623"/>
      <c r="BY5" s="623"/>
      <c r="BZ5" s="623"/>
      <c r="CA5" s="623"/>
      <c r="CB5" s="627"/>
      <c r="CD5" s="609" t="s">
        <v>223</v>
      </c>
      <c r="CE5" s="610"/>
      <c r="CF5" s="610"/>
      <c r="CG5" s="610"/>
      <c r="CH5" s="610"/>
      <c r="CI5" s="610"/>
      <c r="CJ5" s="610"/>
      <c r="CK5" s="610"/>
      <c r="CL5" s="610"/>
      <c r="CM5" s="610"/>
      <c r="CN5" s="610"/>
      <c r="CO5" s="610"/>
      <c r="CP5" s="610"/>
      <c r="CQ5" s="611"/>
      <c r="CR5" s="609" t="s">
        <v>229</v>
      </c>
      <c r="CS5" s="610"/>
      <c r="CT5" s="610"/>
      <c r="CU5" s="610"/>
      <c r="CV5" s="610"/>
      <c r="CW5" s="610"/>
      <c r="CX5" s="610"/>
      <c r="CY5" s="611"/>
      <c r="CZ5" s="609" t="s">
        <v>221</v>
      </c>
      <c r="DA5" s="610"/>
      <c r="DB5" s="610"/>
      <c r="DC5" s="611"/>
      <c r="DD5" s="609" t="s">
        <v>230</v>
      </c>
      <c r="DE5" s="610"/>
      <c r="DF5" s="610"/>
      <c r="DG5" s="610"/>
      <c r="DH5" s="610"/>
      <c r="DI5" s="610"/>
      <c r="DJ5" s="610"/>
      <c r="DK5" s="610"/>
      <c r="DL5" s="610"/>
      <c r="DM5" s="610"/>
      <c r="DN5" s="610"/>
      <c r="DO5" s="610"/>
      <c r="DP5" s="611"/>
      <c r="DQ5" s="609" t="s">
        <v>231</v>
      </c>
      <c r="DR5" s="610"/>
      <c r="DS5" s="610"/>
      <c r="DT5" s="610"/>
      <c r="DU5" s="610"/>
      <c r="DV5" s="610"/>
      <c r="DW5" s="610"/>
      <c r="DX5" s="610"/>
      <c r="DY5" s="610"/>
      <c r="DZ5" s="610"/>
      <c r="EA5" s="610"/>
      <c r="EB5" s="610"/>
      <c r="EC5" s="611"/>
    </row>
    <row r="6" spans="2:143" ht="11.25" customHeight="1" x14ac:dyDescent="0.2">
      <c r="B6" s="617" t="s">
        <v>232</v>
      </c>
      <c r="C6" s="618"/>
      <c r="D6" s="618"/>
      <c r="E6" s="618"/>
      <c r="F6" s="618"/>
      <c r="G6" s="618"/>
      <c r="H6" s="618"/>
      <c r="I6" s="618"/>
      <c r="J6" s="618"/>
      <c r="K6" s="618"/>
      <c r="L6" s="618"/>
      <c r="M6" s="618"/>
      <c r="N6" s="618"/>
      <c r="O6" s="618"/>
      <c r="P6" s="618"/>
      <c r="Q6" s="619"/>
      <c r="R6" s="620">
        <v>33399</v>
      </c>
      <c r="S6" s="621"/>
      <c r="T6" s="621"/>
      <c r="U6" s="621"/>
      <c r="V6" s="621"/>
      <c r="W6" s="621"/>
      <c r="X6" s="621"/>
      <c r="Y6" s="622"/>
      <c r="Z6" s="616">
        <v>0.8</v>
      </c>
      <c r="AA6" s="616"/>
      <c r="AB6" s="616"/>
      <c r="AC6" s="616"/>
      <c r="AD6" s="623">
        <v>33399</v>
      </c>
      <c r="AE6" s="623"/>
      <c r="AF6" s="623"/>
      <c r="AG6" s="623"/>
      <c r="AH6" s="623"/>
      <c r="AI6" s="623"/>
      <c r="AJ6" s="623"/>
      <c r="AK6" s="623"/>
      <c r="AL6" s="624">
        <v>2.2000000000000002</v>
      </c>
      <c r="AM6" s="625"/>
      <c r="AN6" s="625"/>
      <c r="AO6" s="626"/>
      <c r="AP6" s="617" t="s">
        <v>233</v>
      </c>
      <c r="AQ6" s="618"/>
      <c r="AR6" s="618"/>
      <c r="AS6" s="618"/>
      <c r="AT6" s="618"/>
      <c r="AU6" s="618"/>
      <c r="AV6" s="618"/>
      <c r="AW6" s="618"/>
      <c r="AX6" s="618"/>
      <c r="AY6" s="618"/>
      <c r="AZ6" s="618"/>
      <c r="BA6" s="618"/>
      <c r="BB6" s="618"/>
      <c r="BC6" s="618"/>
      <c r="BD6" s="618"/>
      <c r="BE6" s="618"/>
      <c r="BF6" s="619"/>
      <c r="BG6" s="620">
        <v>129465</v>
      </c>
      <c r="BH6" s="621"/>
      <c r="BI6" s="621"/>
      <c r="BJ6" s="621"/>
      <c r="BK6" s="621"/>
      <c r="BL6" s="621"/>
      <c r="BM6" s="621"/>
      <c r="BN6" s="622"/>
      <c r="BO6" s="616">
        <v>97.1</v>
      </c>
      <c r="BP6" s="616"/>
      <c r="BQ6" s="616"/>
      <c r="BR6" s="616"/>
      <c r="BS6" s="623">
        <v>654</v>
      </c>
      <c r="BT6" s="623"/>
      <c r="BU6" s="623"/>
      <c r="BV6" s="623"/>
      <c r="BW6" s="623"/>
      <c r="BX6" s="623"/>
      <c r="BY6" s="623"/>
      <c r="BZ6" s="623"/>
      <c r="CA6" s="623"/>
      <c r="CB6" s="627"/>
      <c r="CD6" s="641" t="s">
        <v>234</v>
      </c>
      <c r="CE6" s="642"/>
      <c r="CF6" s="642"/>
      <c r="CG6" s="642"/>
      <c r="CH6" s="642"/>
      <c r="CI6" s="642"/>
      <c r="CJ6" s="642"/>
      <c r="CK6" s="642"/>
      <c r="CL6" s="642"/>
      <c r="CM6" s="642"/>
      <c r="CN6" s="642"/>
      <c r="CO6" s="642"/>
      <c r="CP6" s="642"/>
      <c r="CQ6" s="643"/>
      <c r="CR6" s="620">
        <v>43478</v>
      </c>
      <c r="CS6" s="621"/>
      <c r="CT6" s="621"/>
      <c r="CU6" s="621"/>
      <c r="CV6" s="621"/>
      <c r="CW6" s="621"/>
      <c r="CX6" s="621"/>
      <c r="CY6" s="622"/>
      <c r="CZ6" s="636">
        <v>1.1000000000000001</v>
      </c>
      <c r="DA6" s="637"/>
      <c r="DB6" s="637"/>
      <c r="DC6" s="644"/>
      <c r="DD6" s="639" t="s">
        <v>130</v>
      </c>
      <c r="DE6" s="621"/>
      <c r="DF6" s="621"/>
      <c r="DG6" s="621"/>
      <c r="DH6" s="621"/>
      <c r="DI6" s="621"/>
      <c r="DJ6" s="621"/>
      <c r="DK6" s="621"/>
      <c r="DL6" s="621"/>
      <c r="DM6" s="621"/>
      <c r="DN6" s="621"/>
      <c r="DO6" s="621"/>
      <c r="DP6" s="622"/>
      <c r="DQ6" s="639">
        <v>43478</v>
      </c>
      <c r="DR6" s="621"/>
      <c r="DS6" s="621"/>
      <c r="DT6" s="621"/>
      <c r="DU6" s="621"/>
      <c r="DV6" s="621"/>
      <c r="DW6" s="621"/>
      <c r="DX6" s="621"/>
      <c r="DY6" s="621"/>
      <c r="DZ6" s="621"/>
      <c r="EA6" s="621"/>
      <c r="EB6" s="621"/>
      <c r="EC6" s="640"/>
    </row>
    <row r="7" spans="2:143" ht="11.25" customHeight="1" x14ac:dyDescent="0.2">
      <c r="B7" s="617" t="s">
        <v>235</v>
      </c>
      <c r="C7" s="618"/>
      <c r="D7" s="618"/>
      <c r="E7" s="618"/>
      <c r="F7" s="618"/>
      <c r="G7" s="618"/>
      <c r="H7" s="618"/>
      <c r="I7" s="618"/>
      <c r="J7" s="618"/>
      <c r="K7" s="618"/>
      <c r="L7" s="618"/>
      <c r="M7" s="618"/>
      <c r="N7" s="618"/>
      <c r="O7" s="618"/>
      <c r="P7" s="618"/>
      <c r="Q7" s="619"/>
      <c r="R7" s="620">
        <v>103</v>
      </c>
      <c r="S7" s="621"/>
      <c r="T7" s="621"/>
      <c r="U7" s="621"/>
      <c r="V7" s="621"/>
      <c r="W7" s="621"/>
      <c r="X7" s="621"/>
      <c r="Y7" s="622"/>
      <c r="Z7" s="616">
        <v>0</v>
      </c>
      <c r="AA7" s="616"/>
      <c r="AB7" s="616"/>
      <c r="AC7" s="616"/>
      <c r="AD7" s="623">
        <v>103</v>
      </c>
      <c r="AE7" s="623"/>
      <c r="AF7" s="623"/>
      <c r="AG7" s="623"/>
      <c r="AH7" s="623"/>
      <c r="AI7" s="623"/>
      <c r="AJ7" s="623"/>
      <c r="AK7" s="623"/>
      <c r="AL7" s="624">
        <v>0</v>
      </c>
      <c r="AM7" s="625"/>
      <c r="AN7" s="625"/>
      <c r="AO7" s="626"/>
      <c r="AP7" s="617" t="s">
        <v>236</v>
      </c>
      <c r="AQ7" s="618"/>
      <c r="AR7" s="618"/>
      <c r="AS7" s="618"/>
      <c r="AT7" s="618"/>
      <c r="AU7" s="618"/>
      <c r="AV7" s="618"/>
      <c r="AW7" s="618"/>
      <c r="AX7" s="618"/>
      <c r="AY7" s="618"/>
      <c r="AZ7" s="618"/>
      <c r="BA7" s="618"/>
      <c r="BB7" s="618"/>
      <c r="BC7" s="618"/>
      <c r="BD7" s="618"/>
      <c r="BE7" s="618"/>
      <c r="BF7" s="619"/>
      <c r="BG7" s="620">
        <v>55536</v>
      </c>
      <c r="BH7" s="621"/>
      <c r="BI7" s="621"/>
      <c r="BJ7" s="621"/>
      <c r="BK7" s="621"/>
      <c r="BL7" s="621"/>
      <c r="BM7" s="621"/>
      <c r="BN7" s="622"/>
      <c r="BO7" s="616">
        <v>41.7</v>
      </c>
      <c r="BP7" s="616"/>
      <c r="BQ7" s="616"/>
      <c r="BR7" s="616"/>
      <c r="BS7" s="623">
        <v>654</v>
      </c>
      <c r="BT7" s="623"/>
      <c r="BU7" s="623"/>
      <c r="BV7" s="623"/>
      <c r="BW7" s="623"/>
      <c r="BX7" s="623"/>
      <c r="BY7" s="623"/>
      <c r="BZ7" s="623"/>
      <c r="CA7" s="623"/>
      <c r="CB7" s="627"/>
      <c r="CD7" s="645" t="s">
        <v>237</v>
      </c>
      <c r="CE7" s="646"/>
      <c r="CF7" s="646"/>
      <c r="CG7" s="646"/>
      <c r="CH7" s="646"/>
      <c r="CI7" s="646"/>
      <c r="CJ7" s="646"/>
      <c r="CK7" s="646"/>
      <c r="CL7" s="646"/>
      <c r="CM7" s="646"/>
      <c r="CN7" s="646"/>
      <c r="CO7" s="646"/>
      <c r="CP7" s="646"/>
      <c r="CQ7" s="647"/>
      <c r="CR7" s="620">
        <v>1457922</v>
      </c>
      <c r="CS7" s="621"/>
      <c r="CT7" s="621"/>
      <c r="CU7" s="621"/>
      <c r="CV7" s="621"/>
      <c r="CW7" s="621"/>
      <c r="CX7" s="621"/>
      <c r="CY7" s="622"/>
      <c r="CZ7" s="616">
        <v>37.299999999999997</v>
      </c>
      <c r="DA7" s="616"/>
      <c r="DB7" s="616"/>
      <c r="DC7" s="616"/>
      <c r="DD7" s="639">
        <v>631372</v>
      </c>
      <c r="DE7" s="621"/>
      <c r="DF7" s="621"/>
      <c r="DG7" s="621"/>
      <c r="DH7" s="621"/>
      <c r="DI7" s="621"/>
      <c r="DJ7" s="621"/>
      <c r="DK7" s="621"/>
      <c r="DL7" s="621"/>
      <c r="DM7" s="621"/>
      <c r="DN7" s="621"/>
      <c r="DO7" s="621"/>
      <c r="DP7" s="622"/>
      <c r="DQ7" s="639">
        <v>575360</v>
      </c>
      <c r="DR7" s="621"/>
      <c r="DS7" s="621"/>
      <c r="DT7" s="621"/>
      <c r="DU7" s="621"/>
      <c r="DV7" s="621"/>
      <c r="DW7" s="621"/>
      <c r="DX7" s="621"/>
      <c r="DY7" s="621"/>
      <c r="DZ7" s="621"/>
      <c r="EA7" s="621"/>
      <c r="EB7" s="621"/>
      <c r="EC7" s="640"/>
    </row>
    <row r="8" spans="2:143" ht="11.25" customHeight="1" x14ac:dyDescent="0.2">
      <c r="B8" s="617" t="s">
        <v>238</v>
      </c>
      <c r="C8" s="618"/>
      <c r="D8" s="618"/>
      <c r="E8" s="618"/>
      <c r="F8" s="618"/>
      <c r="G8" s="618"/>
      <c r="H8" s="618"/>
      <c r="I8" s="618"/>
      <c r="J8" s="618"/>
      <c r="K8" s="618"/>
      <c r="L8" s="618"/>
      <c r="M8" s="618"/>
      <c r="N8" s="618"/>
      <c r="O8" s="618"/>
      <c r="P8" s="618"/>
      <c r="Q8" s="619"/>
      <c r="R8" s="620">
        <v>648</v>
      </c>
      <c r="S8" s="621"/>
      <c r="T8" s="621"/>
      <c r="U8" s="621"/>
      <c r="V8" s="621"/>
      <c r="W8" s="621"/>
      <c r="X8" s="621"/>
      <c r="Y8" s="622"/>
      <c r="Z8" s="616">
        <v>0</v>
      </c>
      <c r="AA8" s="616"/>
      <c r="AB8" s="616"/>
      <c r="AC8" s="616"/>
      <c r="AD8" s="623">
        <v>648</v>
      </c>
      <c r="AE8" s="623"/>
      <c r="AF8" s="623"/>
      <c r="AG8" s="623"/>
      <c r="AH8" s="623"/>
      <c r="AI8" s="623"/>
      <c r="AJ8" s="623"/>
      <c r="AK8" s="623"/>
      <c r="AL8" s="624">
        <v>0</v>
      </c>
      <c r="AM8" s="625"/>
      <c r="AN8" s="625"/>
      <c r="AO8" s="626"/>
      <c r="AP8" s="617" t="s">
        <v>239</v>
      </c>
      <c r="AQ8" s="618"/>
      <c r="AR8" s="618"/>
      <c r="AS8" s="618"/>
      <c r="AT8" s="618"/>
      <c r="AU8" s="618"/>
      <c r="AV8" s="618"/>
      <c r="AW8" s="618"/>
      <c r="AX8" s="618"/>
      <c r="AY8" s="618"/>
      <c r="AZ8" s="618"/>
      <c r="BA8" s="618"/>
      <c r="BB8" s="618"/>
      <c r="BC8" s="618"/>
      <c r="BD8" s="618"/>
      <c r="BE8" s="618"/>
      <c r="BF8" s="619"/>
      <c r="BG8" s="620">
        <v>2520</v>
      </c>
      <c r="BH8" s="621"/>
      <c r="BI8" s="621"/>
      <c r="BJ8" s="621"/>
      <c r="BK8" s="621"/>
      <c r="BL8" s="621"/>
      <c r="BM8" s="621"/>
      <c r="BN8" s="622"/>
      <c r="BO8" s="616">
        <v>1.9</v>
      </c>
      <c r="BP8" s="616"/>
      <c r="BQ8" s="616"/>
      <c r="BR8" s="616"/>
      <c r="BS8" s="623" t="s">
        <v>130</v>
      </c>
      <c r="BT8" s="623"/>
      <c r="BU8" s="623"/>
      <c r="BV8" s="623"/>
      <c r="BW8" s="623"/>
      <c r="BX8" s="623"/>
      <c r="BY8" s="623"/>
      <c r="BZ8" s="623"/>
      <c r="CA8" s="623"/>
      <c r="CB8" s="627"/>
      <c r="CD8" s="645" t="s">
        <v>240</v>
      </c>
      <c r="CE8" s="646"/>
      <c r="CF8" s="646"/>
      <c r="CG8" s="646"/>
      <c r="CH8" s="646"/>
      <c r="CI8" s="646"/>
      <c r="CJ8" s="646"/>
      <c r="CK8" s="646"/>
      <c r="CL8" s="646"/>
      <c r="CM8" s="646"/>
      <c r="CN8" s="646"/>
      <c r="CO8" s="646"/>
      <c r="CP8" s="646"/>
      <c r="CQ8" s="647"/>
      <c r="CR8" s="620">
        <v>448319</v>
      </c>
      <c r="CS8" s="621"/>
      <c r="CT8" s="621"/>
      <c r="CU8" s="621"/>
      <c r="CV8" s="621"/>
      <c r="CW8" s="621"/>
      <c r="CX8" s="621"/>
      <c r="CY8" s="622"/>
      <c r="CZ8" s="616">
        <v>11.5</v>
      </c>
      <c r="DA8" s="616"/>
      <c r="DB8" s="616"/>
      <c r="DC8" s="616"/>
      <c r="DD8" s="639" t="s">
        <v>130</v>
      </c>
      <c r="DE8" s="621"/>
      <c r="DF8" s="621"/>
      <c r="DG8" s="621"/>
      <c r="DH8" s="621"/>
      <c r="DI8" s="621"/>
      <c r="DJ8" s="621"/>
      <c r="DK8" s="621"/>
      <c r="DL8" s="621"/>
      <c r="DM8" s="621"/>
      <c r="DN8" s="621"/>
      <c r="DO8" s="621"/>
      <c r="DP8" s="622"/>
      <c r="DQ8" s="639">
        <v>262450</v>
      </c>
      <c r="DR8" s="621"/>
      <c r="DS8" s="621"/>
      <c r="DT8" s="621"/>
      <c r="DU8" s="621"/>
      <c r="DV8" s="621"/>
      <c r="DW8" s="621"/>
      <c r="DX8" s="621"/>
      <c r="DY8" s="621"/>
      <c r="DZ8" s="621"/>
      <c r="EA8" s="621"/>
      <c r="EB8" s="621"/>
      <c r="EC8" s="640"/>
    </row>
    <row r="9" spans="2:143" ht="11.25" customHeight="1" x14ac:dyDescent="0.2">
      <c r="B9" s="617" t="s">
        <v>241</v>
      </c>
      <c r="C9" s="618"/>
      <c r="D9" s="618"/>
      <c r="E9" s="618"/>
      <c r="F9" s="618"/>
      <c r="G9" s="618"/>
      <c r="H9" s="618"/>
      <c r="I9" s="618"/>
      <c r="J9" s="618"/>
      <c r="K9" s="618"/>
      <c r="L9" s="618"/>
      <c r="M9" s="618"/>
      <c r="N9" s="618"/>
      <c r="O9" s="618"/>
      <c r="P9" s="618"/>
      <c r="Q9" s="619"/>
      <c r="R9" s="620">
        <v>991</v>
      </c>
      <c r="S9" s="621"/>
      <c r="T9" s="621"/>
      <c r="U9" s="621"/>
      <c r="V9" s="621"/>
      <c r="W9" s="621"/>
      <c r="X9" s="621"/>
      <c r="Y9" s="622"/>
      <c r="Z9" s="616">
        <v>0</v>
      </c>
      <c r="AA9" s="616"/>
      <c r="AB9" s="616"/>
      <c r="AC9" s="616"/>
      <c r="AD9" s="623">
        <v>991</v>
      </c>
      <c r="AE9" s="623"/>
      <c r="AF9" s="623"/>
      <c r="AG9" s="623"/>
      <c r="AH9" s="623"/>
      <c r="AI9" s="623"/>
      <c r="AJ9" s="623"/>
      <c r="AK9" s="623"/>
      <c r="AL9" s="624">
        <v>0.1</v>
      </c>
      <c r="AM9" s="625"/>
      <c r="AN9" s="625"/>
      <c r="AO9" s="626"/>
      <c r="AP9" s="617" t="s">
        <v>242</v>
      </c>
      <c r="AQ9" s="618"/>
      <c r="AR9" s="618"/>
      <c r="AS9" s="618"/>
      <c r="AT9" s="618"/>
      <c r="AU9" s="618"/>
      <c r="AV9" s="618"/>
      <c r="AW9" s="618"/>
      <c r="AX9" s="618"/>
      <c r="AY9" s="618"/>
      <c r="AZ9" s="618"/>
      <c r="BA9" s="618"/>
      <c r="BB9" s="618"/>
      <c r="BC9" s="618"/>
      <c r="BD9" s="618"/>
      <c r="BE9" s="618"/>
      <c r="BF9" s="619"/>
      <c r="BG9" s="620">
        <v>46955</v>
      </c>
      <c r="BH9" s="621"/>
      <c r="BI9" s="621"/>
      <c r="BJ9" s="621"/>
      <c r="BK9" s="621"/>
      <c r="BL9" s="621"/>
      <c r="BM9" s="621"/>
      <c r="BN9" s="622"/>
      <c r="BO9" s="616">
        <v>35.200000000000003</v>
      </c>
      <c r="BP9" s="616"/>
      <c r="BQ9" s="616"/>
      <c r="BR9" s="616"/>
      <c r="BS9" s="623" t="s">
        <v>130</v>
      </c>
      <c r="BT9" s="623"/>
      <c r="BU9" s="623"/>
      <c r="BV9" s="623"/>
      <c r="BW9" s="623"/>
      <c r="BX9" s="623"/>
      <c r="BY9" s="623"/>
      <c r="BZ9" s="623"/>
      <c r="CA9" s="623"/>
      <c r="CB9" s="627"/>
      <c r="CD9" s="645" t="s">
        <v>243</v>
      </c>
      <c r="CE9" s="646"/>
      <c r="CF9" s="646"/>
      <c r="CG9" s="646"/>
      <c r="CH9" s="646"/>
      <c r="CI9" s="646"/>
      <c r="CJ9" s="646"/>
      <c r="CK9" s="646"/>
      <c r="CL9" s="646"/>
      <c r="CM9" s="646"/>
      <c r="CN9" s="646"/>
      <c r="CO9" s="646"/>
      <c r="CP9" s="646"/>
      <c r="CQ9" s="647"/>
      <c r="CR9" s="620">
        <v>238438</v>
      </c>
      <c r="CS9" s="621"/>
      <c r="CT9" s="621"/>
      <c r="CU9" s="621"/>
      <c r="CV9" s="621"/>
      <c r="CW9" s="621"/>
      <c r="CX9" s="621"/>
      <c r="CY9" s="622"/>
      <c r="CZ9" s="616">
        <v>6.1</v>
      </c>
      <c r="DA9" s="616"/>
      <c r="DB9" s="616"/>
      <c r="DC9" s="616"/>
      <c r="DD9" s="639">
        <v>84214</v>
      </c>
      <c r="DE9" s="621"/>
      <c r="DF9" s="621"/>
      <c r="DG9" s="621"/>
      <c r="DH9" s="621"/>
      <c r="DI9" s="621"/>
      <c r="DJ9" s="621"/>
      <c r="DK9" s="621"/>
      <c r="DL9" s="621"/>
      <c r="DM9" s="621"/>
      <c r="DN9" s="621"/>
      <c r="DO9" s="621"/>
      <c r="DP9" s="622"/>
      <c r="DQ9" s="639">
        <v>141914</v>
      </c>
      <c r="DR9" s="621"/>
      <c r="DS9" s="621"/>
      <c r="DT9" s="621"/>
      <c r="DU9" s="621"/>
      <c r="DV9" s="621"/>
      <c r="DW9" s="621"/>
      <c r="DX9" s="621"/>
      <c r="DY9" s="621"/>
      <c r="DZ9" s="621"/>
      <c r="EA9" s="621"/>
      <c r="EB9" s="621"/>
      <c r="EC9" s="640"/>
    </row>
    <row r="10" spans="2:143" ht="11.25" customHeight="1" x14ac:dyDescent="0.2">
      <c r="B10" s="617" t="s">
        <v>244</v>
      </c>
      <c r="C10" s="618"/>
      <c r="D10" s="618"/>
      <c r="E10" s="618"/>
      <c r="F10" s="618"/>
      <c r="G10" s="618"/>
      <c r="H10" s="618"/>
      <c r="I10" s="618"/>
      <c r="J10" s="618"/>
      <c r="K10" s="618"/>
      <c r="L10" s="618"/>
      <c r="M10" s="618"/>
      <c r="N10" s="618"/>
      <c r="O10" s="618"/>
      <c r="P10" s="618"/>
      <c r="Q10" s="619"/>
      <c r="R10" s="620" t="s">
        <v>130</v>
      </c>
      <c r="S10" s="621"/>
      <c r="T10" s="621"/>
      <c r="U10" s="621"/>
      <c r="V10" s="621"/>
      <c r="W10" s="621"/>
      <c r="X10" s="621"/>
      <c r="Y10" s="622"/>
      <c r="Z10" s="616" t="s">
        <v>130</v>
      </c>
      <c r="AA10" s="616"/>
      <c r="AB10" s="616"/>
      <c r="AC10" s="616"/>
      <c r="AD10" s="623" t="s">
        <v>130</v>
      </c>
      <c r="AE10" s="623"/>
      <c r="AF10" s="623"/>
      <c r="AG10" s="623"/>
      <c r="AH10" s="623"/>
      <c r="AI10" s="623"/>
      <c r="AJ10" s="623"/>
      <c r="AK10" s="623"/>
      <c r="AL10" s="624" t="s">
        <v>130</v>
      </c>
      <c r="AM10" s="625"/>
      <c r="AN10" s="625"/>
      <c r="AO10" s="626"/>
      <c r="AP10" s="617" t="s">
        <v>245</v>
      </c>
      <c r="AQ10" s="618"/>
      <c r="AR10" s="618"/>
      <c r="AS10" s="618"/>
      <c r="AT10" s="618"/>
      <c r="AU10" s="618"/>
      <c r="AV10" s="618"/>
      <c r="AW10" s="618"/>
      <c r="AX10" s="618"/>
      <c r="AY10" s="618"/>
      <c r="AZ10" s="618"/>
      <c r="BA10" s="618"/>
      <c r="BB10" s="618"/>
      <c r="BC10" s="618"/>
      <c r="BD10" s="618"/>
      <c r="BE10" s="618"/>
      <c r="BF10" s="619"/>
      <c r="BG10" s="620">
        <v>3516</v>
      </c>
      <c r="BH10" s="621"/>
      <c r="BI10" s="621"/>
      <c r="BJ10" s="621"/>
      <c r="BK10" s="621"/>
      <c r="BL10" s="621"/>
      <c r="BM10" s="621"/>
      <c r="BN10" s="622"/>
      <c r="BO10" s="616">
        <v>2.6</v>
      </c>
      <c r="BP10" s="616"/>
      <c r="BQ10" s="616"/>
      <c r="BR10" s="616"/>
      <c r="BS10" s="623" t="s">
        <v>130</v>
      </c>
      <c r="BT10" s="623"/>
      <c r="BU10" s="623"/>
      <c r="BV10" s="623"/>
      <c r="BW10" s="623"/>
      <c r="BX10" s="623"/>
      <c r="BY10" s="623"/>
      <c r="BZ10" s="623"/>
      <c r="CA10" s="623"/>
      <c r="CB10" s="627"/>
      <c r="CD10" s="645" t="s">
        <v>246</v>
      </c>
      <c r="CE10" s="646"/>
      <c r="CF10" s="646"/>
      <c r="CG10" s="646"/>
      <c r="CH10" s="646"/>
      <c r="CI10" s="646"/>
      <c r="CJ10" s="646"/>
      <c r="CK10" s="646"/>
      <c r="CL10" s="646"/>
      <c r="CM10" s="646"/>
      <c r="CN10" s="646"/>
      <c r="CO10" s="646"/>
      <c r="CP10" s="646"/>
      <c r="CQ10" s="647"/>
      <c r="CR10" s="620" t="s">
        <v>130</v>
      </c>
      <c r="CS10" s="621"/>
      <c r="CT10" s="621"/>
      <c r="CU10" s="621"/>
      <c r="CV10" s="621"/>
      <c r="CW10" s="621"/>
      <c r="CX10" s="621"/>
      <c r="CY10" s="622"/>
      <c r="CZ10" s="616" t="s">
        <v>130</v>
      </c>
      <c r="DA10" s="616"/>
      <c r="DB10" s="616"/>
      <c r="DC10" s="616"/>
      <c r="DD10" s="639" t="s">
        <v>130</v>
      </c>
      <c r="DE10" s="621"/>
      <c r="DF10" s="621"/>
      <c r="DG10" s="621"/>
      <c r="DH10" s="621"/>
      <c r="DI10" s="621"/>
      <c r="DJ10" s="621"/>
      <c r="DK10" s="621"/>
      <c r="DL10" s="621"/>
      <c r="DM10" s="621"/>
      <c r="DN10" s="621"/>
      <c r="DO10" s="621"/>
      <c r="DP10" s="622"/>
      <c r="DQ10" s="639" t="s">
        <v>130</v>
      </c>
      <c r="DR10" s="621"/>
      <c r="DS10" s="621"/>
      <c r="DT10" s="621"/>
      <c r="DU10" s="621"/>
      <c r="DV10" s="621"/>
      <c r="DW10" s="621"/>
      <c r="DX10" s="621"/>
      <c r="DY10" s="621"/>
      <c r="DZ10" s="621"/>
      <c r="EA10" s="621"/>
      <c r="EB10" s="621"/>
      <c r="EC10" s="640"/>
    </row>
    <row r="11" spans="2:143" ht="11.25" customHeight="1" x14ac:dyDescent="0.2">
      <c r="B11" s="617" t="s">
        <v>247</v>
      </c>
      <c r="C11" s="618"/>
      <c r="D11" s="618"/>
      <c r="E11" s="618"/>
      <c r="F11" s="618"/>
      <c r="G11" s="618"/>
      <c r="H11" s="618"/>
      <c r="I11" s="618"/>
      <c r="J11" s="618"/>
      <c r="K11" s="618"/>
      <c r="L11" s="618"/>
      <c r="M11" s="618"/>
      <c r="N11" s="618"/>
      <c r="O11" s="618"/>
      <c r="P11" s="618"/>
      <c r="Q11" s="619"/>
      <c r="R11" s="620">
        <v>32120</v>
      </c>
      <c r="S11" s="621"/>
      <c r="T11" s="621"/>
      <c r="U11" s="621"/>
      <c r="V11" s="621"/>
      <c r="W11" s="621"/>
      <c r="X11" s="621"/>
      <c r="Y11" s="622"/>
      <c r="Z11" s="624">
        <v>0.8</v>
      </c>
      <c r="AA11" s="625"/>
      <c r="AB11" s="625"/>
      <c r="AC11" s="648"/>
      <c r="AD11" s="639">
        <v>32120</v>
      </c>
      <c r="AE11" s="621"/>
      <c r="AF11" s="621"/>
      <c r="AG11" s="621"/>
      <c r="AH11" s="621"/>
      <c r="AI11" s="621"/>
      <c r="AJ11" s="621"/>
      <c r="AK11" s="622"/>
      <c r="AL11" s="624">
        <v>2.1</v>
      </c>
      <c r="AM11" s="625"/>
      <c r="AN11" s="625"/>
      <c r="AO11" s="626"/>
      <c r="AP11" s="617" t="s">
        <v>248</v>
      </c>
      <c r="AQ11" s="618"/>
      <c r="AR11" s="618"/>
      <c r="AS11" s="618"/>
      <c r="AT11" s="618"/>
      <c r="AU11" s="618"/>
      <c r="AV11" s="618"/>
      <c r="AW11" s="618"/>
      <c r="AX11" s="618"/>
      <c r="AY11" s="618"/>
      <c r="AZ11" s="618"/>
      <c r="BA11" s="618"/>
      <c r="BB11" s="618"/>
      <c r="BC11" s="618"/>
      <c r="BD11" s="618"/>
      <c r="BE11" s="618"/>
      <c r="BF11" s="619"/>
      <c r="BG11" s="620">
        <v>2545</v>
      </c>
      <c r="BH11" s="621"/>
      <c r="BI11" s="621"/>
      <c r="BJ11" s="621"/>
      <c r="BK11" s="621"/>
      <c r="BL11" s="621"/>
      <c r="BM11" s="621"/>
      <c r="BN11" s="622"/>
      <c r="BO11" s="616">
        <v>1.9</v>
      </c>
      <c r="BP11" s="616"/>
      <c r="BQ11" s="616"/>
      <c r="BR11" s="616"/>
      <c r="BS11" s="623">
        <v>654</v>
      </c>
      <c r="BT11" s="623"/>
      <c r="BU11" s="623"/>
      <c r="BV11" s="623"/>
      <c r="BW11" s="623"/>
      <c r="BX11" s="623"/>
      <c r="BY11" s="623"/>
      <c r="BZ11" s="623"/>
      <c r="CA11" s="623"/>
      <c r="CB11" s="627"/>
      <c r="CD11" s="645" t="s">
        <v>249</v>
      </c>
      <c r="CE11" s="646"/>
      <c r="CF11" s="646"/>
      <c r="CG11" s="646"/>
      <c r="CH11" s="646"/>
      <c r="CI11" s="646"/>
      <c r="CJ11" s="646"/>
      <c r="CK11" s="646"/>
      <c r="CL11" s="646"/>
      <c r="CM11" s="646"/>
      <c r="CN11" s="646"/>
      <c r="CO11" s="646"/>
      <c r="CP11" s="646"/>
      <c r="CQ11" s="647"/>
      <c r="CR11" s="620">
        <v>339991</v>
      </c>
      <c r="CS11" s="621"/>
      <c r="CT11" s="621"/>
      <c r="CU11" s="621"/>
      <c r="CV11" s="621"/>
      <c r="CW11" s="621"/>
      <c r="CX11" s="621"/>
      <c r="CY11" s="622"/>
      <c r="CZ11" s="616">
        <v>8.6999999999999993</v>
      </c>
      <c r="DA11" s="616"/>
      <c r="DB11" s="616"/>
      <c r="DC11" s="616"/>
      <c r="DD11" s="639">
        <v>120171</v>
      </c>
      <c r="DE11" s="621"/>
      <c r="DF11" s="621"/>
      <c r="DG11" s="621"/>
      <c r="DH11" s="621"/>
      <c r="DI11" s="621"/>
      <c r="DJ11" s="621"/>
      <c r="DK11" s="621"/>
      <c r="DL11" s="621"/>
      <c r="DM11" s="621"/>
      <c r="DN11" s="621"/>
      <c r="DO11" s="621"/>
      <c r="DP11" s="622"/>
      <c r="DQ11" s="639">
        <v>149056</v>
      </c>
      <c r="DR11" s="621"/>
      <c r="DS11" s="621"/>
      <c r="DT11" s="621"/>
      <c r="DU11" s="621"/>
      <c r="DV11" s="621"/>
      <c r="DW11" s="621"/>
      <c r="DX11" s="621"/>
      <c r="DY11" s="621"/>
      <c r="DZ11" s="621"/>
      <c r="EA11" s="621"/>
      <c r="EB11" s="621"/>
      <c r="EC11" s="640"/>
    </row>
    <row r="12" spans="2:143" ht="11.25" customHeight="1" x14ac:dyDescent="0.2">
      <c r="B12" s="617" t="s">
        <v>250</v>
      </c>
      <c r="C12" s="618"/>
      <c r="D12" s="618"/>
      <c r="E12" s="618"/>
      <c r="F12" s="618"/>
      <c r="G12" s="618"/>
      <c r="H12" s="618"/>
      <c r="I12" s="618"/>
      <c r="J12" s="618"/>
      <c r="K12" s="618"/>
      <c r="L12" s="618"/>
      <c r="M12" s="618"/>
      <c r="N12" s="618"/>
      <c r="O12" s="618"/>
      <c r="P12" s="618"/>
      <c r="Q12" s="619"/>
      <c r="R12" s="620" t="s">
        <v>130</v>
      </c>
      <c r="S12" s="621"/>
      <c r="T12" s="621"/>
      <c r="U12" s="621"/>
      <c r="V12" s="621"/>
      <c r="W12" s="621"/>
      <c r="X12" s="621"/>
      <c r="Y12" s="622"/>
      <c r="Z12" s="616" t="s">
        <v>130</v>
      </c>
      <c r="AA12" s="616"/>
      <c r="AB12" s="616"/>
      <c r="AC12" s="616"/>
      <c r="AD12" s="623" t="s">
        <v>130</v>
      </c>
      <c r="AE12" s="623"/>
      <c r="AF12" s="623"/>
      <c r="AG12" s="623"/>
      <c r="AH12" s="623"/>
      <c r="AI12" s="623"/>
      <c r="AJ12" s="623"/>
      <c r="AK12" s="623"/>
      <c r="AL12" s="624" t="s">
        <v>130</v>
      </c>
      <c r="AM12" s="625"/>
      <c r="AN12" s="625"/>
      <c r="AO12" s="626"/>
      <c r="AP12" s="617" t="s">
        <v>251</v>
      </c>
      <c r="AQ12" s="618"/>
      <c r="AR12" s="618"/>
      <c r="AS12" s="618"/>
      <c r="AT12" s="618"/>
      <c r="AU12" s="618"/>
      <c r="AV12" s="618"/>
      <c r="AW12" s="618"/>
      <c r="AX12" s="618"/>
      <c r="AY12" s="618"/>
      <c r="AZ12" s="618"/>
      <c r="BA12" s="618"/>
      <c r="BB12" s="618"/>
      <c r="BC12" s="618"/>
      <c r="BD12" s="618"/>
      <c r="BE12" s="618"/>
      <c r="BF12" s="619"/>
      <c r="BG12" s="620">
        <v>65720</v>
      </c>
      <c r="BH12" s="621"/>
      <c r="BI12" s="621"/>
      <c r="BJ12" s="621"/>
      <c r="BK12" s="621"/>
      <c r="BL12" s="621"/>
      <c r="BM12" s="621"/>
      <c r="BN12" s="622"/>
      <c r="BO12" s="616">
        <v>49.3</v>
      </c>
      <c r="BP12" s="616"/>
      <c r="BQ12" s="616"/>
      <c r="BR12" s="616"/>
      <c r="BS12" s="623" t="s">
        <v>130</v>
      </c>
      <c r="BT12" s="623"/>
      <c r="BU12" s="623"/>
      <c r="BV12" s="623"/>
      <c r="BW12" s="623"/>
      <c r="BX12" s="623"/>
      <c r="BY12" s="623"/>
      <c r="BZ12" s="623"/>
      <c r="CA12" s="623"/>
      <c r="CB12" s="627"/>
      <c r="CD12" s="645" t="s">
        <v>252</v>
      </c>
      <c r="CE12" s="646"/>
      <c r="CF12" s="646"/>
      <c r="CG12" s="646"/>
      <c r="CH12" s="646"/>
      <c r="CI12" s="646"/>
      <c r="CJ12" s="646"/>
      <c r="CK12" s="646"/>
      <c r="CL12" s="646"/>
      <c r="CM12" s="646"/>
      <c r="CN12" s="646"/>
      <c r="CO12" s="646"/>
      <c r="CP12" s="646"/>
      <c r="CQ12" s="647"/>
      <c r="CR12" s="620">
        <v>440193</v>
      </c>
      <c r="CS12" s="621"/>
      <c r="CT12" s="621"/>
      <c r="CU12" s="621"/>
      <c r="CV12" s="621"/>
      <c r="CW12" s="621"/>
      <c r="CX12" s="621"/>
      <c r="CY12" s="622"/>
      <c r="CZ12" s="616">
        <v>11.3</v>
      </c>
      <c r="DA12" s="616"/>
      <c r="DB12" s="616"/>
      <c r="DC12" s="616"/>
      <c r="DD12" s="639">
        <v>294577</v>
      </c>
      <c r="DE12" s="621"/>
      <c r="DF12" s="621"/>
      <c r="DG12" s="621"/>
      <c r="DH12" s="621"/>
      <c r="DI12" s="621"/>
      <c r="DJ12" s="621"/>
      <c r="DK12" s="621"/>
      <c r="DL12" s="621"/>
      <c r="DM12" s="621"/>
      <c r="DN12" s="621"/>
      <c r="DO12" s="621"/>
      <c r="DP12" s="622"/>
      <c r="DQ12" s="639">
        <v>95900</v>
      </c>
      <c r="DR12" s="621"/>
      <c r="DS12" s="621"/>
      <c r="DT12" s="621"/>
      <c r="DU12" s="621"/>
      <c r="DV12" s="621"/>
      <c r="DW12" s="621"/>
      <c r="DX12" s="621"/>
      <c r="DY12" s="621"/>
      <c r="DZ12" s="621"/>
      <c r="EA12" s="621"/>
      <c r="EB12" s="621"/>
      <c r="EC12" s="640"/>
    </row>
    <row r="13" spans="2:143" ht="11.25" customHeight="1" x14ac:dyDescent="0.2">
      <c r="B13" s="617" t="s">
        <v>253</v>
      </c>
      <c r="C13" s="618"/>
      <c r="D13" s="618"/>
      <c r="E13" s="618"/>
      <c r="F13" s="618"/>
      <c r="G13" s="618"/>
      <c r="H13" s="618"/>
      <c r="I13" s="618"/>
      <c r="J13" s="618"/>
      <c r="K13" s="618"/>
      <c r="L13" s="618"/>
      <c r="M13" s="618"/>
      <c r="N13" s="618"/>
      <c r="O13" s="618"/>
      <c r="P13" s="618"/>
      <c r="Q13" s="619"/>
      <c r="R13" s="620" t="s">
        <v>130</v>
      </c>
      <c r="S13" s="621"/>
      <c r="T13" s="621"/>
      <c r="U13" s="621"/>
      <c r="V13" s="621"/>
      <c r="W13" s="621"/>
      <c r="X13" s="621"/>
      <c r="Y13" s="622"/>
      <c r="Z13" s="616" t="s">
        <v>130</v>
      </c>
      <c r="AA13" s="616"/>
      <c r="AB13" s="616"/>
      <c r="AC13" s="616"/>
      <c r="AD13" s="623" t="s">
        <v>130</v>
      </c>
      <c r="AE13" s="623"/>
      <c r="AF13" s="623"/>
      <c r="AG13" s="623"/>
      <c r="AH13" s="623"/>
      <c r="AI13" s="623"/>
      <c r="AJ13" s="623"/>
      <c r="AK13" s="623"/>
      <c r="AL13" s="624" t="s">
        <v>130</v>
      </c>
      <c r="AM13" s="625"/>
      <c r="AN13" s="625"/>
      <c r="AO13" s="626"/>
      <c r="AP13" s="617" t="s">
        <v>254</v>
      </c>
      <c r="AQ13" s="618"/>
      <c r="AR13" s="618"/>
      <c r="AS13" s="618"/>
      <c r="AT13" s="618"/>
      <c r="AU13" s="618"/>
      <c r="AV13" s="618"/>
      <c r="AW13" s="618"/>
      <c r="AX13" s="618"/>
      <c r="AY13" s="618"/>
      <c r="AZ13" s="618"/>
      <c r="BA13" s="618"/>
      <c r="BB13" s="618"/>
      <c r="BC13" s="618"/>
      <c r="BD13" s="618"/>
      <c r="BE13" s="618"/>
      <c r="BF13" s="619"/>
      <c r="BG13" s="620">
        <v>65720</v>
      </c>
      <c r="BH13" s="621"/>
      <c r="BI13" s="621"/>
      <c r="BJ13" s="621"/>
      <c r="BK13" s="621"/>
      <c r="BL13" s="621"/>
      <c r="BM13" s="621"/>
      <c r="BN13" s="622"/>
      <c r="BO13" s="616">
        <v>49.3</v>
      </c>
      <c r="BP13" s="616"/>
      <c r="BQ13" s="616"/>
      <c r="BR13" s="616"/>
      <c r="BS13" s="623" t="s">
        <v>130</v>
      </c>
      <c r="BT13" s="623"/>
      <c r="BU13" s="623"/>
      <c r="BV13" s="623"/>
      <c r="BW13" s="623"/>
      <c r="BX13" s="623"/>
      <c r="BY13" s="623"/>
      <c r="BZ13" s="623"/>
      <c r="CA13" s="623"/>
      <c r="CB13" s="627"/>
      <c r="CD13" s="645" t="s">
        <v>255</v>
      </c>
      <c r="CE13" s="646"/>
      <c r="CF13" s="646"/>
      <c r="CG13" s="646"/>
      <c r="CH13" s="646"/>
      <c r="CI13" s="646"/>
      <c r="CJ13" s="646"/>
      <c r="CK13" s="646"/>
      <c r="CL13" s="646"/>
      <c r="CM13" s="646"/>
      <c r="CN13" s="646"/>
      <c r="CO13" s="646"/>
      <c r="CP13" s="646"/>
      <c r="CQ13" s="647"/>
      <c r="CR13" s="620">
        <v>180860</v>
      </c>
      <c r="CS13" s="621"/>
      <c r="CT13" s="621"/>
      <c r="CU13" s="621"/>
      <c r="CV13" s="621"/>
      <c r="CW13" s="621"/>
      <c r="CX13" s="621"/>
      <c r="CY13" s="622"/>
      <c r="CZ13" s="616">
        <v>4.5999999999999996</v>
      </c>
      <c r="DA13" s="616"/>
      <c r="DB13" s="616"/>
      <c r="DC13" s="616"/>
      <c r="DD13" s="639">
        <v>94208</v>
      </c>
      <c r="DE13" s="621"/>
      <c r="DF13" s="621"/>
      <c r="DG13" s="621"/>
      <c r="DH13" s="621"/>
      <c r="DI13" s="621"/>
      <c r="DJ13" s="621"/>
      <c r="DK13" s="621"/>
      <c r="DL13" s="621"/>
      <c r="DM13" s="621"/>
      <c r="DN13" s="621"/>
      <c r="DO13" s="621"/>
      <c r="DP13" s="622"/>
      <c r="DQ13" s="639">
        <v>27296</v>
      </c>
      <c r="DR13" s="621"/>
      <c r="DS13" s="621"/>
      <c r="DT13" s="621"/>
      <c r="DU13" s="621"/>
      <c r="DV13" s="621"/>
      <c r="DW13" s="621"/>
      <c r="DX13" s="621"/>
      <c r="DY13" s="621"/>
      <c r="DZ13" s="621"/>
      <c r="EA13" s="621"/>
      <c r="EB13" s="621"/>
      <c r="EC13" s="640"/>
    </row>
    <row r="14" spans="2:143" ht="11.25" customHeight="1" x14ac:dyDescent="0.2">
      <c r="B14" s="617" t="s">
        <v>256</v>
      </c>
      <c r="C14" s="618"/>
      <c r="D14" s="618"/>
      <c r="E14" s="618"/>
      <c r="F14" s="618"/>
      <c r="G14" s="618"/>
      <c r="H14" s="618"/>
      <c r="I14" s="618"/>
      <c r="J14" s="618"/>
      <c r="K14" s="618"/>
      <c r="L14" s="618"/>
      <c r="M14" s="618"/>
      <c r="N14" s="618"/>
      <c r="O14" s="618"/>
      <c r="P14" s="618"/>
      <c r="Q14" s="619"/>
      <c r="R14" s="620" t="s">
        <v>130</v>
      </c>
      <c r="S14" s="621"/>
      <c r="T14" s="621"/>
      <c r="U14" s="621"/>
      <c r="V14" s="621"/>
      <c r="W14" s="621"/>
      <c r="X14" s="621"/>
      <c r="Y14" s="622"/>
      <c r="Z14" s="616" t="s">
        <v>130</v>
      </c>
      <c r="AA14" s="616"/>
      <c r="AB14" s="616"/>
      <c r="AC14" s="616"/>
      <c r="AD14" s="623" t="s">
        <v>130</v>
      </c>
      <c r="AE14" s="623"/>
      <c r="AF14" s="623"/>
      <c r="AG14" s="623"/>
      <c r="AH14" s="623"/>
      <c r="AI14" s="623"/>
      <c r="AJ14" s="623"/>
      <c r="AK14" s="623"/>
      <c r="AL14" s="624" t="s">
        <v>130</v>
      </c>
      <c r="AM14" s="625"/>
      <c r="AN14" s="625"/>
      <c r="AO14" s="626"/>
      <c r="AP14" s="617" t="s">
        <v>257</v>
      </c>
      <c r="AQ14" s="618"/>
      <c r="AR14" s="618"/>
      <c r="AS14" s="618"/>
      <c r="AT14" s="618"/>
      <c r="AU14" s="618"/>
      <c r="AV14" s="618"/>
      <c r="AW14" s="618"/>
      <c r="AX14" s="618"/>
      <c r="AY14" s="618"/>
      <c r="AZ14" s="618"/>
      <c r="BA14" s="618"/>
      <c r="BB14" s="618"/>
      <c r="BC14" s="618"/>
      <c r="BD14" s="618"/>
      <c r="BE14" s="618"/>
      <c r="BF14" s="619"/>
      <c r="BG14" s="620">
        <v>6413</v>
      </c>
      <c r="BH14" s="621"/>
      <c r="BI14" s="621"/>
      <c r="BJ14" s="621"/>
      <c r="BK14" s="621"/>
      <c r="BL14" s="621"/>
      <c r="BM14" s="621"/>
      <c r="BN14" s="622"/>
      <c r="BO14" s="616">
        <v>4.8</v>
      </c>
      <c r="BP14" s="616"/>
      <c r="BQ14" s="616"/>
      <c r="BR14" s="616"/>
      <c r="BS14" s="623" t="s">
        <v>130</v>
      </c>
      <c r="BT14" s="623"/>
      <c r="BU14" s="623"/>
      <c r="BV14" s="623"/>
      <c r="BW14" s="623"/>
      <c r="BX14" s="623"/>
      <c r="BY14" s="623"/>
      <c r="BZ14" s="623"/>
      <c r="CA14" s="623"/>
      <c r="CB14" s="627"/>
      <c r="CD14" s="645" t="s">
        <v>258</v>
      </c>
      <c r="CE14" s="646"/>
      <c r="CF14" s="646"/>
      <c r="CG14" s="646"/>
      <c r="CH14" s="646"/>
      <c r="CI14" s="646"/>
      <c r="CJ14" s="646"/>
      <c r="CK14" s="646"/>
      <c r="CL14" s="646"/>
      <c r="CM14" s="646"/>
      <c r="CN14" s="646"/>
      <c r="CO14" s="646"/>
      <c r="CP14" s="646"/>
      <c r="CQ14" s="647"/>
      <c r="CR14" s="620">
        <v>97328</v>
      </c>
      <c r="CS14" s="621"/>
      <c r="CT14" s="621"/>
      <c r="CU14" s="621"/>
      <c r="CV14" s="621"/>
      <c r="CW14" s="621"/>
      <c r="CX14" s="621"/>
      <c r="CY14" s="622"/>
      <c r="CZ14" s="616">
        <v>2.5</v>
      </c>
      <c r="DA14" s="616"/>
      <c r="DB14" s="616"/>
      <c r="DC14" s="616"/>
      <c r="DD14" s="639">
        <v>10704</v>
      </c>
      <c r="DE14" s="621"/>
      <c r="DF14" s="621"/>
      <c r="DG14" s="621"/>
      <c r="DH14" s="621"/>
      <c r="DI14" s="621"/>
      <c r="DJ14" s="621"/>
      <c r="DK14" s="621"/>
      <c r="DL14" s="621"/>
      <c r="DM14" s="621"/>
      <c r="DN14" s="621"/>
      <c r="DO14" s="621"/>
      <c r="DP14" s="622"/>
      <c r="DQ14" s="639">
        <v>62381</v>
      </c>
      <c r="DR14" s="621"/>
      <c r="DS14" s="621"/>
      <c r="DT14" s="621"/>
      <c r="DU14" s="621"/>
      <c r="DV14" s="621"/>
      <c r="DW14" s="621"/>
      <c r="DX14" s="621"/>
      <c r="DY14" s="621"/>
      <c r="DZ14" s="621"/>
      <c r="EA14" s="621"/>
      <c r="EB14" s="621"/>
      <c r="EC14" s="640"/>
    </row>
    <row r="15" spans="2:143" ht="11.25" customHeight="1" x14ac:dyDescent="0.2">
      <c r="B15" s="617" t="s">
        <v>259</v>
      </c>
      <c r="C15" s="618"/>
      <c r="D15" s="618"/>
      <c r="E15" s="618"/>
      <c r="F15" s="618"/>
      <c r="G15" s="618"/>
      <c r="H15" s="618"/>
      <c r="I15" s="618"/>
      <c r="J15" s="618"/>
      <c r="K15" s="618"/>
      <c r="L15" s="618"/>
      <c r="M15" s="618"/>
      <c r="N15" s="618"/>
      <c r="O15" s="618"/>
      <c r="P15" s="618"/>
      <c r="Q15" s="619"/>
      <c r="R15" s="620" t="s">
        <v>130</v>
      </c>
      <c r="S15" s="621"/>
      <c r="T15" s="621"/>
      <c r="U15" s="621"/>
      <c r="V15" s="621"/>
      <c r="W15" s="621"/>
      <c r="X15" s="621"/>
      <c r="Y15" s="622"/>
      <c r="Z15" s="616" t="s">
        <v>130</v>
      </c>
      <c r="AA15" s="616"/>
      <c r="AB15" s="616"/>
      <c r="AC15" s="616"/>
      <c r="AD15" s="623" t="s">
        <v>130</v>
      </c>
      <c r="AE15" s="623"/>
      <c r="AF15" s="623"/>
      <c r="AG15" s="623"/>
      <c r="AH15" s="623"/>
      <c r="AI15" s="623"/>
      <c r="AJ15" s="623"/>
      <c r="AK15" s="623"/>
      <c r="AL15" s="624" t="s">
        <v>130</v>
      </c>
      <c r="AM15" s="625"/>
      <c r="AN15" s="625"/>
      <c r="AO15" s="626"/>
      <c r="AP15" s="617" t="s">
        <v>260</v>
      </c>
      <c r="AQ15" s="618"/>
      <c r="AR15" s="618"/>
      <c r="AS15" s="618"/>
      <c r="AT15" s="618"/>
      <c r="AU15" s="618"/>
      <c r="AV15" s="618"/>
      <c r="AW15" s="618"/>
      <c r="AX15" s="618"/>
      <c r="AY15" s="618"/>
      <c r="AZ15" s="618"/>
      <c r="BA15" s="618"/>
      <c r="BB15" s="618"/>
      <c r="BC15" s="618"/>
      <c r="BD15" s="618"/>
      <c r="BE15" s="618"/>
      <c r="BF15" s="619"/>
      <c r="BG15" s="620">
        <v>1796</v>
      </c>
      <c r="BH15" s="621"/>
      <c r="BI15" s="621"/>
      <c r="BJ15" s="621"/>
      <c r="BK15" s="621"/>
      <c r="BL15" s="621"/>
      <c r="BM15" s="621"/>
      <c r="BN15" s="622"/>
      <c r="BO15" s="616">
        <v>1.3</v>
      </c>
      <c r="BP15" s="616"/>
      <c r="BQ15" s="616"/>
      <c r="BR15" s="616"/>
      <c r="BS15" s="623" t="s">
        <v>130</v>
      </c>
      <c r="BT15" s="623"/>
      <c r="BU15" s="623"/>
      <c r="BV15" s="623"/>
      <c r="BW15" s="623"/>
      <c r="BX15" s="623"/>
      <c r="BY15" s="623"/>
      <c r="BZ15" s="623"/>
      <c r="CA15" s="623"/>
      <c r="CB15" s="627"/>
      <c r="CD15" s="645" t="s">
        <v>261</v>
      </c>
      <c r="CE15" s="646"/>
      <c r="CF15" s="646"/>
      <c r="CG15" s="646"/>
      <c r="CH15" s="646"/>
      <c r="CI15" s="646"/>
      <c r="CJ15" s="646"/>
      <c r="CK15" s="646"/>
      <c r="CL15" s="646"/>
      <c r="CM15" s="646"/>
      <c r="CN15" s="646"/>
      <c r="CO15" s="646"/>
      <c r="CP15" s="646"/>
      <c r="CQ15" s="647"/>
      <c r="CR15" s="620">
        <v>214040</v>
      </c>
      <c r="CS15" s="621"/>
      <c r="CT15" s="621"/>
      <c r="CU15" s="621"/>
      <c r="CV15" s="621"/>
      <c r="CW15" s="621"/>
      <c r="CX15" s="621"/>
      <c r="CY15" s="622"/>
      <c r="CZ15" s="616">
        <v>5.5</v>
      </c>
      <c r="DA15" s="616"/>
      <c r="DB15" s="616"/>
      <c r="DC15" s="616"/>
      <c r="DD15" s="639">
        <v>19985</v>
      </c>
      <c r="DE15" s="621"/>
      <c r="DF15" s="621"/>
      <c r="DG15" s="621"/>
      <c r="DH15" s="621"/>
      <c r="DI15" s="621"/>
      <c r="DJ15" s="621"/>
      <c r="DK15" s="621"/>
      <c r="DL15" s="621"/>
      <c r="DM15" s="621"/>
      <c r="DN15" s="621"/>
      <c r="DO15" s="621"/>
      <c r="DP15" s="622"/>
      <c r="DQ15" s="639">
        <v>153712</v>
      </c>
      <c r="DR15" s="621"/>
      <c r="DS15" s="621"/>
      <c r="DT15" s="621"/>
      <c r="DU15" s="621"/>
      <c r="DV15" s="621"/>
      <c r="DW15" s="621"/>
      <c r="DX15" s="621"/>
      <c r="DY15" s="621"/>
      <c r="DZ15" s="621"/>
      <c r="EA15" s="621"/>
      <c r="EB15" s="621"/>
      <c r="EC15" s="640"/>
    </row>
    <row r="16" spans="2:143" ht="11.25" customHeight="1" x14ac:dyDescent="0.2">
      <c r="B16" s="617" t="s">
        <v>262</v>
      </c>
      <c r="C16" s="618"/>
      <c r="D16" s="618"/>
      <c r="E16" s="618"/>
      <c r="F16" s="618"/>
      <c r="G16" s="618"/>
      <c r="H16" s="618"/>
      <c r="I16" s="618"/>
      <c r="J16" s="618"/>
      <c r="K16" s="618"/>
      <c r="L16" s="618"/>
      <c r="M16" s="618"/>
      <c r="N16" s="618"/>
      <c r="O16" s="618"/>
      <c r="P16" s="618"/>
      <c r="Q16" s="619"/>
      <c r="R16" s="620">
        <v>1396</v>
      </c>
      <c r="S16" s="621"/>
      <c r="T16" s="621"/>
      <c r="U16" s="621"/>
      <c r="V16" s="621"/>
      <c r="W16" s="621"/>
      <c r="X16" s="621"/>
      <c r="Y16" s="622"/>
      <c r="Z16" s="616">
        <v>0</v>
      </c>
      <c r="AA16" s="616"/>
      <c r="AB16" s="616"/>
      <c r="AC16" s="616"/>
      <c r="AD16" s="623">
        <v>1396</v>
      </c>
      <c r="AE16" s="623"/>
      <c r="AF16" s="623"/>
      <c r="AG16" s="623"/>
      <c r="AH16" s="623"/>
      <c r="AI16" s="623"/>
      <c r="AJ16" s="623"/>
      <c r="AK16" s="623"/>
      <c r="AL16" s="624">
        <v>0.1</v>
      </c>
      <c r="AM16" s="625"/>
      <c r="AN16" s="625"/>
      <c r="AO16" s="626"/>
      <c r="AP16" s="617" t="s">
        <v>263</v>
      </c>
      <c r="AQ16" s="618"/>
      <c r="AR16" s="618"/>
      <c r="AS16" s="618"/>
      <c r="AT16" s="618"/>
      <c r="AU16" s="618"/>
      <c r="AV16" s="618"/>
      <c r="AW16" s="618"/>
      <c r="AX16" s="618"/>
      <c r="AY16" s="618"/>
      <c r="AZ16" s="618"/>
      <c r="BA16" s="618"/>
      <c r="BB16" s="618"/>
      <c r="BC16" s="618"/>
      <c r="BD16" s="618"/>
      <c r="BE16" s="618"/>
      <c r="BF16" s="619"/>
      <c r="BG16" s="620" t="s">
        <v>130</v>
      </c>
      <c r="BH16" s="621"/>
      <c r="BI16" s="621"/>
      <c r="BJ16" s="621"/>
      <c r="BK16" s="621"/>
      <c r="BL16" s="621"/>
      <c r="BM16" s="621"/>
      <c r="BN16" s="622"/>
      <c r="BO16" s="616" t="s">
        <v>130</v>
      </c>
      <c r="BP16" s="616"/>
      <c r="BQ16" s="616"/>
      <c r="BR16" s="616"/>
      <c r="BS16" s="623" t="s">
        <v>130</v>
      </c>
      <c r="BT16" s="623"/>
      <c r="BU16" s="623"/>
      <c r="BV16" s="623"/>
      <c r="BW16" s="623"/>
      <c r="BX16" s="623"/>
      <c r="BY16" s="623"/>
      <c r="BZ16" s="623"/>
      <c r="CA16" s="623"/>
      <c r="CB16" s="627"/>
      <c r="CD16" s="645" t="s">
        <v>264</v>
      </c>
      <c r="CE16" s="646"/>
      <c r="CF16" s="646"/>
      <c r="CG16" s="646"/>
      <c r="CH16" s="646"/>
      <c r="CI16" s="646"/>
      <c r="CJ16" s="646"/>
      <c r="CK16" s="646"/>
      <c r="CL16" s="646"/>
      <c r="CM16" s="646"/>
      <c r="CN16" s="646"/>
      <c r="CO16" s="646"/>
      <c r="CP16" s="646"/>
      <c r="CQ16" s="647"/>
      <c r="CR16" s="620">
        <v>6196</v>
      </c>
      <c r="CS16" s="621"/>
      <c r="CT16" s="621"/>
      <c r="CU16" s="621"/>
      <c r="CV16" s="621"/>
      <c r="CW16" s="621"/>
      <c r="CX16" s="621"/>
      <c r="CY16" s="622"/>
      <c r="CZ16" s="616">
        <v>0.2</v>
      </c>
      <c r="DA16" s="616"/>
      <c r="DB16" s="616"/>
      <c r="DC16" s="616"/>
      <c r="DD16" s="639" t="s">
        <v>130</v>
      </c>
      <c r="DE16" s="621"/>
      <c r="DF16" s="621"/>
      <c r="DG16" s="621"/>
      <c r="DH16" s="621"/>
      <c r="DI16" s="621"/>
      <c r="DJ16" s="621"/>
      <c r="DK16" s="621"/>
      <c r="DL16" s="621"/>
      <c r="DM16" s="621"/>
      <c r="DN16" s="621"/>
      <c r="DO16" s="621"/>
      <c r="DP16" s="622"/>
      <c r="DQ16" s="639">
        <v>2851</v>
      </c>
      <c r="DR16" s="621"/>
      <c r="DS16" s="621"/>
      <c r="DT16" s="621"/>
      <c r="DU16" s="621"/>
      <c r="DV16" s="621"/>
      <c r="DW16" s="621"/>
      <c r="DX16" s="621"/>
      <c r="DY16" s="621"/>
      <c r="DZ16" s="621"/>
      <c r="EA16" s="621"/>
      <c r="EB16" s="621"/>
      <c r="EC16" s="640"/>
    </row>
    <row r="17" spans="2:133" ht="11.25" customHeight="1" x14ac:dyDescent="0.2">
      <c r="B17" s="617" t="s">
        <v>265</v>
      </c>
      <c r="C17" s="618"/>
      <c r="D17" s="618"/>
      <c r="E17" s="618"/>
      <c r="F17" s="618"/>
      <c r="G17" s="618"/>
      <c r="H17" s="618"/>
      <c r="I17" s="618"/>
      <c r="J17" s="618"/>
      <c r="K17" s="618"/>
      <c r="L17" s="618"/>
      <c r="M17" s="618"/>
      <c r="N17" s="618"/>
      <c r="O17" s="618"/>
      <c r="P17" s="618"/>
      <c r="Q17" s="619"/>
      <c r="R17" s="620">
        <v>1025</v>
      </c>
      <c r="S17" s="621"/>
      <c r="T17" s="621"/>
      <c r="U17" s="621"/>
      <c r="V17" s="621"/>
      <c r="W17" s="621"/>
      <c r="X17" s="621"/>
      <c r="Y17" s="622"/>
      <c r="Z17" s="616">
        <v>0</v>
      </c>
      <c r="AA17" s="616"/>
      <c r="AB17" s="616"/>
      <c r="AC17" s="616"/>
      <c r="AD17" s="623">
        <v>1025</v>
      </c>
      <c r="AE17" s="623"/>
      <c r="AF17" s="623"/>
      <c r="AG17" s="623"/>
      <c r="AH17" s="623"/>
      <c r="AI17" s="623"/>
      <c r="AJ17" s="623"/>
      <c r="AK17" s="623"/>
      <c r="AL17" s="624">
        <v>0.1</v>
      </c>
      <c r="AM17" s="625"/>
      <c r="AN17" s="625"/>
      <c r="AO17" s="626"/>
      <c r="AP17" s="617" t="s">
        <v>266</v>
      </c>
      <c r="AQ17" s="618"/>
      <c r="AR17" s="618"/>
      <c r="AS17" s="618"/>
      <c r="AT17" s="618"/>
      <c r="AU17" s="618"/>
      <c r="AV17" s="618"/>
      <c r="AW17" s="618"/>
      <c r="AX17" s="618"/>
      <c r="AY17" s="618"/>
      <c r="AZ17" s="618"/>
      <c r="BA17" s="618"/>
      <c r="BB17" s="618"/>
      <c r="BC17" s="618"/>
      <c r="BD17" s="618"/>
      <c r="BE17" s="618"/>
      <c r="BF17" s="619"/>
      <c r="BG17" s="620" t="s">
        <v>130</v>
      </c>
      <c r="BH17" s="621"/>
      <c r="BI17" s="621"/>
      <c r="BJ17" s="621"/>
      <c r="BK17" s="621"/>
      <c r="BL17" s="621"/>
      <c r="BM17" s="621"/>
      <c r="BN17" s="622"/>
      <c r="BO17" s="616" t="s">
        <v>130</v>
      </c>
      <c r="BP17" s="616"/>
      <c r="BQ17" s="616"/>
      <c r="BR17" s="616"/>
      <c r="BS17" s="623" t="s">
        <v>130</v>
      </c>
      <c r="BT17" s="623"/>
      <c r="BU17" s="623"/>
      <c r="BV17" s="623"/>
      <c r="BW17" s="623"/>
      <c r="BX17" s="623"/>
      <c r="BY17" s="623"/>
      <c r="BZ17" s="623"/>
      <c r="CA17" s="623"/>
      <c r="CB17" s="627"/>
      <c r="CD17" s="645" t="s">
        <v>267</v>
      </c>
      <c r="CE17" s="646"/>
      <c r="CF17" s="646"/>
      <c r="CG17" s="646"/>
      <c r="CH17" s="646"/>
      <c r="CI17" s="646"/>
      <c r="CJ17" s="646"/>
      <c r="CK17" s="646"/>
      <c r="CL17" s="646"/>
      <c r="CM17" s="646"/>
      <c r="CN17" s="646"/>
      <c r="CO17" s="646"/>
      <c r="CP17" s="646"/>
      <c r="CQ17" s="647"/>
      <c r="CR17" s="620">
        <v>444511</v>
      </c>
      <c r="CS17" s="621"/>
      <c r="CT17" s="621"/>
      <c r="CU17" s="621"/>
      <c r="CV17" s="621"/>
      <c r="CW17" s="621"/>
      <c r="CX17" s="621"/>
      <c r="CY17" s="622"/>
      <c r="CZ17" s="616">
        <v>11.4</v>
      </c>
      <c r="DA17" s="616"/>
      <c r="DB17" s="616"/>
      <c r="DC17" s="616"/>
      <c r="DD17" s="639" t="s">
        <v>130</v>
      </c>
      <c r="DE17" s="621"/>
      <c r="DF17" s="621"/>
      <c r="DG17" s="621"/>
      <c r="DH17" s="621"/>
      <c r="DI17" s="621"/>
      <c r="DJ17" s="621"/>
      <c r="DK17" s="621"/>
      <c r="DL17" s="621"/>
      <c r="DM17" s="621"/>
      <c r="DN17" s="621"/>
      <c r="DO17" s="621"/>
      <c r="DP17" s="622"/>
      <c r="DQ17" s="639">
        <v>418540</v>
      </c>
      <c r="DR17" s="621"/>
      <c r="DS17" s="621"/>
      <c r="DT17" s="621"/>
      <c r="DU17" s="621"/>
      <c r="DV17" s="621"/>
      <c r="DW17" s="621"/>
      <c r="DX17" s="621"/>
      <c r="DY17" s="621"/>
      <c r="DZ17" s="621"/>
      <c r="EA17" s="621"/>
      <c r="EB17" s="621"/>
      <c r="EC17" s="640"/>
    </row>
    <row r="18" spans="2:133" ht="11.25" customHeight="1" x14ac:dyDescent="0.2">
      <c r="B18" s="617" t="s">
        <v>268</v>
      </c>
      <c r="C18" s="618"/>
      <c r="D18" s="618"/>
      <c r="E18" s="618"/>
      <c r="F18" s="618"/>
      <c r="G18" s="618"/>
      <c r="H18" s="618"/>
      <c r="I18" s="618"/>
      <c r="J18" s="618"/>
      <c r="K18" s="618"/>
      <c r="L18" s="618"/>
      <c r="M18" s="618"/>
      <c r="N18" s="618"/>
      <c r="O18" s="618"/>
      <c r="P18" s="618"/>
      <c r="Q18" s="619"/>
      <c r="R18" s="620">
        <v>1314</v>
      </c>
      <c r="S18" s="621"/>
      <c r="T18" s="621"/>
      <c r="U18" s="621"/>
      <c r="V18" s="621"/>
      <c r="W18" s="621"/>
      <c r="X18" s="621"/>
      <c r="Y18" s="622"/>
      <c r="Z18" s="616">
        <v>0</v>
      </c>
      <c r="AA18" s="616"/>
      <c r="AB18" s="616"/>
      <c r="AC18" s="616"/>
      <c r="AD18" s="623">
        <v>1314</v>
      </c>
      <c r="AE18" s="623"/>
      <c r="AF18" s="623"/>
      <c r="AG18" s="623"/>
      <c r="AH18" s="623"/>
      <c r="AI18" s="623"/>
      <c r="AJ18" s="623"/>
      <c r="AK18" s="623"/>
      <c r="AL18" s="624">
        <v>0.10000000149011612</v>
      </c>
      <c r="AM18" s="625"/>
      <c r="AN18" s="625"/>
      <c r="AO18" s="626"/>
      <c r="AP18" s="617" t="s">
        <v>269</v>
      </c>
      <c r="AQ18" s="618"/>
      <c r="AR18" s="618"/>
      <c r="AS18" s="618"/>
      <c r="AT18" s="618"/>
      <c r="AU18" s="618"/>
      <c r="AV18" s="618"/>
      <c r="AW18" s="618"/>
      <c r="AX18" s="618"/>
      <c r="AY18" s="618"/>
      <c r="AZ18" s="618"/>
      <c r="BA18" s="618"/>
      <c r="BB18" s="618"/>
      <c r="BC18" s="618"/>
      <c r="BD18" s="618"/>
      <c r="BE18" s="618"/>
      <c r="BF18" s="619"/>
      <c r="BG18" s="620" t="s">
        <v>130</v>
      </c>
      <c r="BH18" s="621"/>
      <c r="BI18" s="621"/>
      <c r="BJ18" s="621"/>
      <c r="BK18" s="621"/>
      <c r="BL18" s="621"/>
      <c r="BM18" s="621"/>
      <c r="BN18" s="622"/>
      <c r="BO18" s="616" t="s">
        <v>130</v>
      </c>
      <c r="BP18" s="616"/>
      <c r="BQ18" s="616"/>
      <c r="BR18" s="616"/>
      <c r="BS18" s="623" t="s">
        <v>130</v>
      </c>
      <c r="BT18" s="623"/>
      <c r="BU18" s="623"/>
      <c r="BV18" s="623"/>
      <c r="BW18" s="623"/>
      <c r="BX18" s="623"/>
      <c r="BY18" s="623"/>
      <c r="BZ18" s="623"/>
      <c r="CA18" s="623"/>
      <c r="CB18" s="627"/>
      <c r="CD18" s="645" t="s">
        <v>270</v>
      </c>
      <c r="CE18" s="646"/>
      <c r="CF18" s="646"/>
      <c r="CG18" s="646"/>
      <c r="CH18" s="646"/>
      <c r="CI18" s="646"/>
      <c r="CJ18" s="646"/>
      <c r="CK18" s="646"/>
      <c r="CL18" s="646"/>
      <c r="CM18" s="646"/>
      <c r="CN18" s="646"/>
      <c r="CO18" s="646"/>
      <c r="CP18" s="646"/>
      <c r="CQ18" s="647"/>
      <c r="CR18" s="620" t="s">
        <v>130</v>
      </c>
      <c r="CS18" s="621"/>
      <c r="CT18" s="621"/>
      <c r="CU18" s="621"/>
      <c r="CV18" s="621"/>
      <c r="CW18" s="621"/>
      <c r="CX18" s="621"/>
      <c r="CY18" s="622"/>
      <c r="CZ18" s="616" t="s">
        <v>130</v>
      </c>
      <c r="DA18" s="616"/>
      <c r="DB18" s="616"/>
      <c r="DC18" s="616"/>
      <c r="DD18" s="639" t="s">
        <v>130</v>
      </c>
      <c r="DE18" s="621"/>
      <c r="DF18" s="621"/>
      <c r="DG18" s="621"/>
      <c r="DH18" s="621"/>
      <c r="DI18" s="621"/>
      <c r="DJ18" s="621"/>
      <c r="DK18" s="621"/>
      <c r="DL18" s="621"/>
      <c r="DM18" s="621"/>
      <c r="DN18" s="621"/>
      <c r="DO18" s="621"/>
      <c r="DP18" s="622"/>
      <c r="DQ18" s="639" t="s">
        <v>130</v>
      </c>
      <c r="DR18" s="621"/>
      <c r="DS18" s="621"/>
      <c r="DT18" s="621"/>
      <c r="DU18" s="621"/>
      <c r="DV18" s="621"/>
      <c r="DW18" s="621"/>
      <c r="DX18" s="621"/>
      <c r="DY18" s="621"/>
      <c r="DZ18" s="621"/>
      <c r="EA18" s="621"/>
      <c r="EB18" s="621"/>
      <c r="EC18" s="640"/>
    </row>
    <row r="19" spans="2:133" ht="11.25" customHeight="1" x14ac:dyDescent="0.2">
      <c r="B19" s="617" t="s">
        <v>271</v>
      </c>
      <c r="C19" s="618"/>
      <c r="D19" s="618"/>
      <c r="E19" s="618"/>
      <c r="F19" s="618"/>
      <c r="G19" s="618"/>
      <c r="H19" s="618"/>
      <c r="I19" s="618"/>
      <c r="J19" s="618"/>
      <c r="K19" s="618"/>
      <c r="L19" s="618"/>
      <c r="M19" s="618"/>
      <c r="N19" s="618"/>
      <c r="O19" s="618"/>
      <c r="P19" s="618"/>
      <c r="Q19" s="619"/>
      <c r="R19" s="620">
        <v>352</v>
      </c>
      <c r="S19" s="621"/>
      <c r="T19" s="621"/>
      <c r="U19" s="621"/>
      <c r="V19" s="621"/>
      <c r="W19" s="621"/>
      <c r="X19" s="621"/>
      <c r="Y19" s="622"/>
      <c r="Z19" s="616">
        <v>0</v>
      </c>
      <c r="AA19" s="616"/>
      <c r="AB19" s="616"/>
      <c r="AC19" s="616"/>
      <c r="AD19" s="623">
        <v>352</v>
      </c>
      <c r="AE19" s="623"/>
      <c r="AF19" s="623"/>
      <c r="AG19" s="623"/>
      <c r="AH19" s="623"/>
      <c r="AI19" s="623"/>
      <c r="AJ19" s="623"/>
      <c r="AK19" s="623"/>
      <c r="AL19" s="624">
        <v>0</v>
      </c>
      <c r="AM19" s="625"/>
      <c r="AN19" s="625"/>
      <c r="AO19" s="626"/>
      <c r="AP19" s="617" t="s">
        <v>272</v>
      </c>
      <c r="AQ19" s="618"/>
      <c r="AR19" s="618"/>
      <c r="AS19" s="618"/>
      <c r="AT19" s="618"/>
      <c r="AU19" s="618"/>
      <c r="AV19" s="618"/>
      <c r="AW19" s="618"/>
      <c r="AX19" s="618"/>
      <c r="AY19" s="618"/>
      <c r="AZ19" s="618"/>
      <c r="BA19" s="618"/>
      <c r="BB19" s="618"/>
      <c r="BC19" s="618"/>
      <c r="BD19" s="618"/>
      <c r="BE19" s="618"/>
      <c r="BF19" s="619"/>
      <c r="BG19" s="620">
        <v>3826</v>
      </c>
      <c r="BH19" s="621"/>
      <c r="BI19" s="621"/>
      <c r="BJ19" s="621"/>
      <c r="BK19" s="621"/>
      <c r="BL19" s="621"/>
      <c r="BM19" s="621"/>
      <c r="BN19" s="622"/>
      <c r="BO19" s="616">
        <v>2.9</v>
      </c>
      <c r="BP19" s="616"/>
      <c r="BQ19" s="616"/>
      <c r="BR19" s="616"/>
      <c r="BS19" s="623" t="s">
        <v>130</v>
      </c>
      <c r="BT19" s="623"/>
      <c r="BU19" s="623"/>
      <c r="BV19" s="623"/>
      <c r="BW19" s="623"/>
      <c r="BX19" s="623"/>
      <c r="BY19" s="623"/>
      <c r="BZ19" s="623"/>
      <c r="CA19" s="623"/>
      <c r="CB19" s="627"/>
      <c r="CD19" s="645" t="s">
        <v>273</v>
      </c>
      <c r="CE19" s="646"/>
      <c r="CF19" s="646"/>
      <c r="CG19" s="646"/>
      <c r="CH19" s="646"/>
      <c r="CI19" s="646"/>
      <c r="CJ19" s="646"/>
      <c r="CK19" s="646"/>
      <c r="CL19" s="646"/>
      <c r="CM19" s="646"/>
      <c r="CN19" s="646"/>
      <c r="CO19" s="646"/>
      <c r="CP19" s="646"/>
      <c r="CQ19" s="647"/>
      <c r="CR19" s="620" t="s">
        <v>130</v>
      </c>
      <c r="CS19" s="621"/>
      <c r="CT19" s="621"/>
      <c r="CU19" s="621"/>
      <c r="CV19" s="621"/>
      <c r="CW19" s="621"/>
      <c r="CX19" s="621"/>
      <c r="CY19" s="622"/>
      <c r="CZ19" s="616" t="s">
        <v>130</v>
      </c>
      <c r="DA19" s="616"/>
      <c r="DB19" s="616"/>
      <c r="DC19" s="616"/>
      <c r="DD19" s="639" t="s">
        <v>130</v>
      </c>
      <c r="DE19" s="621"/>
      <c r="DF19" s="621"/>
      <c r="DG19" s="621"/>
      <c r="DH19" s="621"/>
      <c r="DI19" s="621"/>
      <c r="DJ19" s="621"/>
      <c r="DK19" s="621"/>
      <c r="DL19" s="621"/>
      <c r="DM19" s="621"/>
      <c r="DN19" s="621"/>
      <c r="DO19" s="621"/>
      <c r="DP19" s="622"/>
      <c r="DQ19" s="639" t="s">
        <v>130</v>
      </c>
      <c r="DR19" s="621"/>
      <c r="DS19" s="621"/>
      <c r="DT19" s="621"/>
      <c r="DU19" s="621"/>
      <c r="DV19" s="621"/>
      <c r="DW19" s="621"/>
      <c r="DX19" s="621"/>
      <c r="DY19" s="621"/>
      <c r="DZ19" s="621"/>
      <c r="EA19" s="621"/>
      <c r="EB19" s="621"/>
      <c r="EC19" s="640"/>
    </row>
    <row r="20" spans="2:133" ht="11.25" customHeight="1" x14ac:dyDescent="0.2">
      <c r="B20" s="617" t="s">
        <v>274</v>
      </c>
      <c r="C20" s="618"/>
      <c r="D20" s="618"/>
      <c r="E20" s="618"/>
      <c r="F20" s="618"/>
      <c r="G20" s="618"/>
      <c r="H20" s="618"/>
      <c r="I20" s="618"/>
      <c r="J20" s="618"/>
      <c r="K20" s="618"/>
      <c r="L20" s="618"/>
      <c r="M20" s="618"/>
      <c r="N20" s="618"/>
      <c r="O20" s="618"/>
      <c r="P20" s="618"/>
      <c r="Q20" s="619"/>
      <c r="R20" s="620">
        <v>422</v>
      </c>
      <c r="S20" s="621"/>
      <c r="T20" s="621"/>
      <c r="U20" s="621"/>
      <c r="V20" s="621"/>
      <c r="W20" s="621"/>
      <c r="X20" s="621"/>
      <c r="Y20" s="622"/>
      <c r="Z20" s="616">
        <v>0</v>
      </c>
      <c r="AA20" s="616"/>
      <c r="AB20" s="616"/>
      <c r="AC20" s="616"/>
      <c r="AD20" s="623">
        <v>422</v>
      </c>
      <c r="AE20" s="623"/>
      <c r="AF20" s="623"/>
      <c r="AG20" s="623"/>
      <c r="AH20" s="623"/>
      <c r="AI20" s="623"/>
      <c r="AJ20" s="623"/>
      <c r="AK20" s="623"/>
      <c r="AL20" s="624">
        <v>0</v>
      </c>
      <c r="AM20" s="625"/>
      <c r="AN20" s="625"/>
      <c r="AO20" s="626"/>
      <c r="AP20" s="617" t="s">
        <v>275</v>
      </c>
      <c r="AQ20" s="618"/>
      <c r="AR20" s="618"/>
      <c r="AS20" s="618"/>
      <c r="AT20" s="618"/>
      <c r="AU20" s="618"/>
      <c r="AV20" s="618"/>
      <c r="AW20" s="618"/>
      <c r="AX20" s="618"/>
      <c r="AY20" s="618"/>
      <c r="AZ20" s="618"/>
      <c r="BA20" s="618"/>
      <c r="BB20" s="618"/>
      <c r="BC20" s="618"/>
      <c r="BD20" s="618"/>
      <c r="BE20" s="618"/>
      <c r="BF20" s="619"/>
      <c r="BG20" s="620">
        <v>3826</v>
      </c>
      <c r="BH20" s="621"/>
      <c r="BI20" s="621"/>
      <c r="BJ20" s="621"/>
      <c r="BK20" s="621"/>
      <c r="BL20" s="621"/>
      <c r="BM20" s="621"/>
      <c r="BN20" s="622"/>
      <c r="BO20" s="616">
        <v>2.9</v>
      </c>
      <c r="BP20" s="616"/>
      <c r="BQ20" s="616"/>
      <c r="BR20" s="616"/>
      <c r="BS20" s="623" t="s">
        <v>130</v>
      </c>
      <c r="BT20" s="623"/>
      <c r="BU20" s="623"/>
      <c r="BV20" s="623"/>
      <c r="BW20" s="623"/>
      <c r="BX20" s="623"/>
      <c r="BY20" s="623"/>
      <c r="BZ20" s="623"/>
      <c r="CA20" s="623"/>
      <c r="CB20" s="627"/>
      <c r="CD20" s="645" t="s">
        <v>276</v>
      </c>
      <c r="CE20" s="646"/>
      <c r="CF20" s="646"/>
      <c r="CG20" s="646"/>
      <c r="CH20" s="646"/>
      <c r="CI20" s="646"/>
      <c r="CJ20" s="646"/>
      <c r="CK20" s="646"/>
      <c r="CL20" s="646"/>
      <c r="CM20" s="646"/>
      <c r="CN20" s="646"/>
      <c r="CO20" s="646"/>
      <c r="CP20" s="646"/>
      <c r="CQ20" s="647"/>
      <c r="CR20" s="620">
        <v>3911276</v>
      </c>
      <c r="CS20" s="621"/>
      <c r="CT20" s="621"/>
      <c r="CU20" s="621"/>
      <c r="CV20" s="621"/>
      <c r="CW20" s="621"/>
      <c r="CX20" s="621"/>
      <c r="CY20" s="622"/>
      <c r="CZ20" s="616">
        <v>100</v>
      </c>
      <c r="DA20" s="616"/>
      <c r="DB20" s="616"/>
      <c r="DC20" s="616"/>
      <c r="DD20" s="639">
        <v>1255231</v>
      </c>
      <c r="DE20" s="621"/>
      <c r="DF20" s="621"/>
      <c r="DG20" s="621"/>
      <c r="DH20" s="621"/>
      <c r="DI20" s="621"/>
      <c r="DJ20" s="621"/>
      <c r="DK20" s="621"/>
      <c r="DL20" s="621"/>
      <c r="DM20" s="621"/>
      <c r="DN20" s="621"/>
      <c r="DO20" s="621"/>
      <c r="DP20" s="622"/>
      <c r="DQ20" s="639">
        <v>1932938</v>
      </c>
      <c r="DR20" s="621"/>
      <c r="DS20" s="621"/>
      <c r="DT20" s="621"/>
      <c r="DU20" s="621"/>
      <c r="DV20" s="621"/>
      <c r="DW20" s="621"/>
      <c r="DX20" s="621"/>
      <c r="DY20" s="621"/>
      <c r="DZ20" s="621"/>
      <c r="EA20" s="621"/>
      <c r="EB20" s="621"/>
      <c r="EC20" s="640"/>
    </row>
    <row r="21" spans="2:133" ht="11.25" customHeight="1" x14ac:dyDescent="0.2">
      <c r="B21" s="617" t="s">
        <v>277</v>
      </c>
      <c r="C21" s="618"/>
      <c r="D21" s="618"/>
      <c r="E21" s="618"/>
      <c r="F21" s="618"/>
      <c r="G21" s="618"/>
      <c r="H21" s="618"/>
      <c r="I21" s="618"/>
      <c r="J21" s="618"/>
      <c r="K21" s="618"/>
      <c r="L21" s="618"/>
      <c r="M21" s="618"/>
      <c r="N21" s="618"/>
      <c r="O21" s="618"/>
      <c r="P21" s="618"/>
      <c r="Q21" s="619"/>
      <c r="R21" s="620">
        <v>82</v>
      </c>
      <c r="S21" s="621"/>
      <c r="T21" s="621"/>
      <c r="U21" s="621"/>
      <c r="V21" s="621"/>
      <c r="W21" s="621"/>
      <c r="X21" s="621"/>
      <c r="Y21" s="622"/>
      <c r="Z21" s="616">
        <v>0</v>
      </c>
      <c r="AA21" s="616"/>
      <c r="AB21" s="616"/>
      <c r="AC21" s="616"/>
      <c r="AD21" s="623">
        <v>82</v>
      </c>
      <c r="AE21" s="623"/>
      <c r="AF21" s="623"/>
      <c r="AG21" s="623"/>
      <c r="AH21" s="623"/>
      <c r="AI21" s="623"/>
      <c r="AJ21" s="623"/>
      <c r="AK21" s="623"/>
      <c r="AL21" s="624">
        <v>0</v>
      </c>
      <c r="AM21" s="625"/>
      <c r="AN21" s="625"/>
      <c r="AO21" s="626"/>
      <c r="AP21" s="658" t="s">
        <v>278</v>
      </c>
      <c r="AQ21" s="659"/>
      <c r="AR21" s="659"/>
      <c r="AS21" s="659"/>
      <c r="AT21" s="659"/>
      <c r="AU21" s="659"/>
      <c r="AV21" s="659"/>
      <c r="AW21" s="659"/>
      <c r="AX21" s="659"/>
      <c r="AY21" s="659"/>
      <c r="AZ21" s="659"/>
      <c r="BA21" s="659"/>
      <c r="BB21" s="659"/>
      <c r="BC21" s="659"/>
      <c r="BD21" s="659"/>
      <c r="BE21" s="659"/>
      <c r="BF21" s="660"/>
      <c r="BG21" s="620">
        <v>3826</v>
      </c>
      <c r="BH21" s="621"/>
      <c r="BI21" s="621"/>
      <c r="BJ21" s="621"/>
      <c r="BK21" s="621"/>
      <c r="BL21" s="621"/>
      <c r="BM21" s="621"/>
      <c r="BN21" s="622"/>
      <c r="BO21" s="616">
        <v>2.9</v>
      </c>
      <c r="BP21" s="616"/>
      <c r="BQ21" s="616"/>
      <c r="BR21" s="616"/>
      <c r="BS21" s="623" t="s">
        <v>130</v>
      </c>
      <c r="BT21" s="623"/>
      <c r="BU21" s="623"/>
      <c r="BV21" s="623"/>
      <c r="BW21" s="623"/>
      <c r="BX21" s="623"/>
      <c r="BY21" s="623"/>
      <c r="BZ21" s="623"/>
      <c r="CA21" s="623"/>
      <c r="CB21" s="627"/>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x14ac:dyDescent="0.2">
      <c r="B22" s="664" t="s">
        <v>279</v>
      </c>
      <c r="C22" s="665"/>
      <c r="D22" s="665"/>
      <c r="E22" s="665"/>
      <c r="F22" s="665"/>
      <c r="G22" s="665"/>
      <c r="H22" s="665"/>
      <c r="I22" s="665"/>
      <c r="J22" s="665"/>
      <c r="K22" s="665"/>
      <c r="L22" s="665"/>
      <c r="M22" s="665"/>
      <c r="N22" s="665"/>
      <c r="O22" s="665"/>
      <c r="P22" s="665"/>
      <c r="Q22" s="666"/>
      <c r="R22" s="620">
        <v>458</v>
      </c>
      <c r="S22" s="621"/>
      <c r="T22" s="621"/>
      <c r="U22" s="621"/>
      <c r="V22" s="621"/>
      <c r="W22" s="621"/>
      <c r="X22" s="621"/>
      <c r="Y22" s="622"/>
      <c r="Z22" s="616">
        <v>0</v>
      </c>
      <c r="AA22" s="616"/>
      <c r="AB22" s="616"/>
      <c r="AC22" s="616"/>
      <c r="AD22" s="623">
        <v>458</v>
      </c>
      <c r="AE22" s="623"/>
      <c r="AF22" s="623"/>
      <c r="AG22" s="623"/>
      <c r="AH22" s="623"/>
      <c r="AI22" s="623"/>
      <c r="AJ22" s="623"/>
      <c r="AK22" s="623"/>
      <c r="AL22" s="624">
        <v>0</v>
      </c>
      <c r="AM22" s="625"/>
      <c r="AN22" s="625"/>
      <c r="AO22" s="626"/>
      <c r="AP22" s="658" t="s">
        <v>280</v>
      </c>
      <c r="AQ22" s="659"/>
      <c r="AR22" s="659"/>
      <c r="AS22" s="659"/>
      <c r="AT22" s="659"/>
      <c r="AU22" s="659"/>
      <c r="AV22" s="659"/>
      <c r="AW22" s="659"/>
      <c r="AX22" s="659"/>
      <c r="AY22" s="659"/>
      <c r="AZ22" s="659"/>
      <c r="BA22" s="659"/>
      <c r="BB22" s="659"/>
      <c r="BC22" s="659"/>
      <c r="BD22" s="659"/>
      <c r="BE22" s="659"/>
      <c r="BF22" s="660"/>
      <c r="BG22" s="620" t="s">
        <v>130</v>
      </c>
      <c r="BH22" s="621"/>
      <c r="BI22" s="621"/>
      <c r="BJ22" s="621"/>
      <c r="BK22" s="621"/>
      <c r="BL22" s="621"/>
      <c r="BM22" s="621"/>
      <c r="BN22" s="622"/>
      <c r="BO22" s="616" t="s">
        <v>130</v>
      </c>
      <c r="BP22" s="616"/>
      <c r="BQ22" s="616"/>
      <c r="BR22" s="616"/>
      <c r="BS22" s="623" t="s">
        <v>130</v>
      </c>
      <c r="BT22" s="623"/>
      <c r="BU22" s="623"/>
      <c r="BV22" s="623"/>
      <c r="BW22" s="623"/>
      <c r="BX22" s="623"/>
      <c r="BY22" s="623"/>
      <c r="BZ22" s="623"/>
      <c r="CA22" s="623"/>
      <c r="CB22" s="627"/>
      <c r="CD22" s="609" t="s">
        <v>281</v>
      </c>
      <c r="CE22" s="610"/>
      <c r="CF22" s="610"/>
      <c r="CG22" s="610"/>
      <c r="CH22" s="610"/>
      <c r="CI22" s="610"/>
      <c r="CJ22" s="610"/>
      <c r="CK22" s="610"/>
      <c r="CL22" s="610"/>
      <c r="CM22" s="610"/>
      <c r="CN22" s="610"/>
      <c r="CO22" s="610"/>
      <c r="CP22" s="610"/>
      <c r="CQ22" s="610"/>
      <c r="CR22" s="610"/>
      <c r="CS22" s="610"/>
      <c r="CT22" s="610"/>
      <c r="CU22" s="610"/>
      <c r="CV22" s="610"/>
      <c r="CW22" s="610"/>
      <c r="CX22" s="610"/>
      <c r="CY22" s="610"/>
      <c r="CZ22" s="610"/>
      <c r="DA22" s="610"/>
      <c r="DB22" s="610"/>
      <c r="DC22" s="610"/>
      <c r="DD22" s="610"/>
      <c r="DE22" s="610"/>
      <c r="DF22" s="610"/>
      <c r="DG22" s="610"/>
      <c r="DH22" s="610"/>
      <c r="DI22" s="610"/>
      <c r="DJ22" s="610"/>
      <c r="DK22" s="610"/>
      <c r="DL22" s="610"/>
      <c r="DM22" s="610"/>
      <c r="DN22" s="610"/>
      <c r="DO22" s="610"/>
      <c r="DP22" s="610"/>
      <c r="DQ22" s="610"/>
      <c r="DR22" s="610"/>
      <c r="DS22" s="610"/>
      <c r="DT22" s="610"/>
      <c r="DU22" s="610"/>
      <c r="DV22" s="610"/>
      <c r="DW22" s="610"/>
      <c r="DX22" s="610"/>
      <c r="DY22" s="610"/>
      <c r="DZ22" s="610"/>
      <c r="EA22" s="610"/>
      <c r="EB22" s="610"/>
      <c r="EC22" s="611"/>
    </row>
    <row r="23" spans="2:133" ht="11.25" customHeight="1" x14ac:dyDescent="0.2">
      <c r="B23" s="617" t="s">
        <v>282</v>
      </c>
      <c r="C23" s="618"/>
      <c r="D23" s="618"/>
      <c r="E23" s="618"/>
      <c r="F23" s="618"/>
      <c r="G23" s="618"/>
      <c r="H23" s="618"/>
      <c r="I23" s="618"/>
      <c r="J23" s="618"/>
      <c r="K23" s="618"/>
      <c r="L23" s="618"/>
      <c r="M23" s="618"/>
      <c r="N23" s="618"/>
      <c r="O23" s="618"/>
      <c r="P23" s="618"/>
      <c r="Q23" s="619"/>
      <c r="R23" s="620">
        <v>1656939</v>
      </c>
      <c r="S23" s="621"/>
      <c r="T23" s="621"/>
      <c r="U23" s="621"/>
      <c r="V23" s="621"/>
      <c r="W23" s="621"/>
      <c r="X23" s="621"/>
      <c r="Y23" s="622"/>
      <c r="Z23" s="616">
        <v>40.4</v>
      </c>
      <c r="AA23" s="616"/>
      <c r="AB23" s="616"/>
      <c r="AC23" s="616"/>
      <c r="AD23" s="623">
        <v>1255448</v>
      </c>
      <c r="AE23" s="623"/>
      <c r="AF23" s="623"/>
      <c r="AG23" s="623"/>
      <c r="AH23" s="623"/>
      <c r="AI23" s="623"/>
      <c r="AJ23" s="623"/>
      <c r="AK23" s="623"/>
      <c r="AL23" s="624">
        <v>83.6</v>
      </c>
      <c r="AM23" s="625"/>
      <c r="AN23" s="625"/>
      <c r="AO23" s="626"/>
      <c r="AP23" s="658" t="s">
        <v>283</v>
      </c>
      <c r="AQ23" s="659"/>
      <c r="AR23" s="659"/>
      <c r="AS23" s="659"/>
      <c r="AT23" s="659"/>
      <c r="AU23" s="659"/>
      <c r="AV23" s="659"/>
      <c r="AW23" s="659"/>
      <c r="AX23" s="659"/>
      <c r="AY23" s="659"/>
      <c r="AZ23" s="659"/>
      <c r="BA23" s="659"/>
      <c r="BB23" s="659"/>
      <c r="BC23" s="659"/>
      <c r="BD23" s="659"/>
      <c r="BE23" s="659"/>
      <c r="BF23" s="660"/>
      <c r="BG23" s="620" t="s">
        <v>130</v>
      </c>
      <c r="BH23" s="621"/>
      <c r="BI23" s="621"/>
      <c r="BJ23" s="621"/>
      <c r="BK23" s="621"/>
      <c r="BL23" s="621"/>
      <c r="BM23" s="621"/>
      <c r="BN23" s="622"/>
      <c r="BO23" s="616" t="s">
        <v>130</v>
      </c>
      <c r="BP23" s="616"/>
      <c r="BQ23" s="616"/>
      <c r="BR23" s="616"/>
      <c r="BS23" s="623" t="s">
        <v>130</v>
      </c>
      <c r="BT23" s="623"/>
      <c r="BU23" s="623"/>
      <c r="BV23" s="623"/>
      <c r="BW23" s="623"/>
      <c r="BX23" s="623"/>
      <c r="BY23" s="623"/>
      <c r="BZ23" s="623"/>
      <c r="CA23" s="623"/>
      <c r="CB23" s="627"/>
      <c r="CD23" s="609" t="s">
        <v>223</v>
      </c>
      <c r="CE23" s="610"/>
      <c r="CF23" s="610"/>
      <c r="CG23" s="610"/>
      <c r="CH23" s="610"/>
      <c r="CI23" s="610"/>
      <c r="CJ23" s="610"/>
      <c r="CK23" s="610"/>
      <c r="CL23" s="610"/>
      <c r="CM23" s="610"/>
      <c r="CN23" s="610"/>
      <c r="CO23" s="610"/>
      <c r="CP23" s="610"/>
      <c r="CQ23" s="611"/>
      <c r="CR23" s="609" t="s">
        <v>284</v>
      </c>
      <c r="CS23" s="610"/>
      <c r="CT23" s="610"/>
      <c r="CU23" s="610"/>
      <c r="CV23" s="610"/>
      <c r="CW23" s="610"/>
      <c r="CX23" s="610"/>
      <c r="CY23" s="611"/>
      <c r="CZ23" s="609" t="s">
        <v>285</v>
      </c>
      <c r="DA23" s="610"/>
      <c r="DB23" s="610"/>
      <c r="DC23" s="611"/>
      <c r="DD23" s="609" t="s">
        <v>286</v>
      </c>
      <c r="DE23" s="610"/>
      <c r="DF23" s="610"/>
      <c r="DG23" s="610"/>
      <c r="DH23" s="610"/>
      <c r="DI23" s="610"/>
      <c r="DJ23" s="610"/>
      <c r="DK23" s="611"/>
      <c r="DL23" s="661" t="s">
        <v>287</v>
      </c>
      <c r="DM23" s="662"/>
      <c r="DN23" s="662"/>
      <c r="DO23" s="662"/>
      <c r="DP23" s="662"/>
      <c r="DQ23" s="662"/>
      <c r="DR23" s="662"/>
      <c r="DS23" s="662"/>
      <c r="DT23" s="662"/>
      <c r="DU23" s="662"/>
      <c r="DV23" s="663"/>
      <c r="DW23" s="609" t="s">
        <v>288</v>
      </c>
      <c r="DX23" s="610"/>
      <c r="DY23" s="610"/>
      <c r="DZ23" s="610"/>
      <c r="EA23" s="610"/>
      <c r="EB23" s="610"/>
      <c r="EC23" s="611"/>
    </row>
    <row r="24" spans="2:133" ht="11.25" customHeight="1" x14ac:dyDescent="0.2">
      <c r="B24" s="617" t="s">
        <v>289</v>
      </c>
      <c r="C24" s="618"/>
      <c r="D24" s="618"/>
      <c r="E24" s="618"/>
      <c r="F24" s="618"/>
      <c r="G24" s="618"/>
      <c r="H24" s="618"/>
      <c r="I24" s="618"/>
      <c r="J24" s="618"/>
      <c r="K24" s="618"/>
      <c r="L24" s="618"/>
      <c r="M24" s="618"/>
      <c r="N24" s="618"/>
      <c r="O24" s="618"/>
      <c r="P24" s="618"/>
      <c r="Q24" s="619"/>
      <c r="R24" s="620">
        <v>1255448</v>
      </c>
      <c r="S24" s="621"/>
      <c r="T24" s="621"/>
      <c r="U24" s="621"/>
      <c r="V24" s="621"/>
      <c r="W24" s="621"/>
      <c r="X24" s="621"/>
      <c r="Y24" s="622"/>
      <c r="Z24" s="616">
        <v>30.6</v>
      </c>
      <c r="AA24" s="616"/>
      <c r="AB24" s="616"/>
      <c r="AC24" s="616"/>
      <c r="AD24" s="623">
        <v>1255448</v>
      </c>
      <c r="AE24" s="623"/>
      <c r="AF24" s="623"/>
      <c r="AG24" s="623"/>
      <c r="AH24" s="623"/>
      <c r="AI24" s="623"/>
      <c r="AJ24" s="623"/>
      <c r="AK24" s="623"/>
      <c r="AL24" s="624">
        <v>83.6</v>
      </c>
      <c r="AM24" s="625"/>
      <c r="AN24" s="625"/>
      <c r="AO24" s="626"/>
      <c r="AP24" s="658" t="s">
        <v>290</v>
      </c>
      <c r="AQ24" s="659"/>
      <c r="AR24" s="659"/>
      <c r="AS24" s="659"/>
      <c r="AT24" s="659"/>
      <c r="AU24" s="659"/>
      <c r="AV24" s="659"/>
      <c r="AW24" s="659"/>
      <c r="AX24" s="659"/>
      <c r="AY24" s="659"/>
      <c r="AZ24" s="659"/>
      <c r="BA24" s="659"/>
      <c r="BB24" s="659"/>
      <c r="BC24" s="659"/>
      <c r="BD24" s="659"/>
      <c r="BE24" s="659"/>
      <c r="BF24" s="660"/>
      <c r="BG24" s="620" t="s">
        <v>130</v>
      </c>
      <c r="BH24" s="621"/>
      <c r="BI24" s="621"/>
      <c r="BJ24" s="621"/>
      <c r="BK24" s="621"/>
      <c r="BL24" s="621"/>
      <c r="BM24" s="621"/>
      <c r="BN24" s="622"/>
      <c r="BO24" s="616" t="s">
        <v>130</v>
      </c>
      <c r="BP24" s="616"/>
      <c r="BQ24" s="616"/>
      <c r="BR24" s="616"/>
      <c r="BS24" s="623" t="s">
        <v>130</v>
      </c>
      <c r="BT24" s="623"/>
      <c r="BU24" s="623"/>
      <c r="BV24" s="623"/>
      <c r="BW24" s="623"/>
      <c r="BX24" s="623"/>
      <c r="BY24" s="623"/>
      <c r="BZ24" s="623"/>
      <c r="CA24" s="623"/>
      <c r="CB24" s="627"/>
      <c r="CD24" s="641" t="s">
        <v>291</v>
      </c>
      <c r="CE24" s="642"/>
      <c r="CF24" s="642"/>
      <c r="CG24" s="642"/>
      <c r="CH24" s="642"/>
      <c r="CI24" s="642"/>
      <c r="CJ24" s="642"/>
      <c r="CK24" s="642"/>
      <c r="CL24" s="642"/>
      <c r="CM24" s="642"/>
      <c r="CN24" s="642"/>
      <c r="CO24" s="642"/>
      <c r="CP24" s="642"/>
      <c r="CQ24" s="643"/>
      <c r="CR24" s="631">
        <v>1042859</v>
      </c>
      <c r="CS24" s="632"/>
      <c r="CT24" s="632"/>
      <c r="CU24" s="632"/>
      <c r="CV24" s="632"/>
      <c r="CW24" s="632"/>
      <c r="CX24" s="632"/>
      <c r="CY24" s="633"/>
      <c r="CZ24" s="636">
        <v>26.7</v>
      </c>
      <c r="DA24" s="637"/>
      <c r="DB24" s="637"/>
      <c r="DC24" s="644"/>
      <c r="DD24" s="667">
        <v>892535</v>
      </c>
      <c r="DE24" s="632"/>
      <c r="DF24" s="632"/>
      <c r="DG24" s="632"/>
      <c r="DH24" s="632"/>
      <c r="DI24" s="632"/>
      <c r="DJ24" s="632"/>
      <c r="DK24" s="633"/>
      <c r="DL24" s="667">
        <v>860014</v>
      </c>
      <c r="DM24" s="632"/>
      <c r="DN24" s="632"/>
      <c r="DO24" s="632"/>
      <c r="DP24" s="632"/>
      <c r="DQ24" s="632"/>
      <c r="DR24" s="632"/>
      <c r="DS24" s="632"/>
      <c r="DT24" s="632"/>
      <c r="DU24" s="632"/>
      <c r="DV24" s="633"/>
      <c r="DW24" s="636">
        <v>55.6</v>
      </c>
      <c r="DX24" s="637"/>
      <c r="DY24" s="637"/>
      <c r="DZ24" s="637"/>
      <c r="EA24" s="637"/>
      <c r="EB24" s="637"/>
      <c r="EC24" s="638"/>
    </row>
    <row r="25" spans="2:133" ht="11.25" customHeight="1" x14ac:dyDescent="0.2">
      <c r="B25" s="617" t="s">
        <v>292</v>
      </c>
      <c r="C25" s="618"/>
      <c r="D25" s="618"/>
      <c r="E25" s="618"/>
      <c r="F25" s="618"/>
      <c r="G25" s="618"/>
      <c r="H25" s="618"/>
      <c r="I25" s="618"/>
      <c r="J25" s="618"/>
      <c r="K25" s="618"/>
      <c r="L25" s="618"/>
      <c r="M25" s="618"/>
      <c r="N25" s="618"/>
      <c r="O25" s="618"/>
      <c r="P25" s="618"/>
      <c r="Q25" s="619"/>
      <c r="R25" s="620">
        <v>401491</v>
      </c>
      <c r="S25" s="621"/>
      <c r="T25" s="621"/>
      <c r="U25" s="621"/>
      <c r="V25" s="621"/>
      <c r="W25" s="621"/>
      <c r="X25" s="621"/>
      <c r="Y25" s="622"/>
      <c r="Z25" s="616">
        <v>9.8000000000000007</v>
      </c>
      <c r="AA25" s="616"/>
      <c r="AB25" s="616"/>
      <c r="AC25" s="616"/>
      <c r="AD25" s="623" t="s">
        <v>130</v>
      </c>
      <c r="AE25" s="623"/>
      <c r="AF25" s="623"/>
      <c r="AG25" s="623"/>
      <c r="AH25" s="623"/>
      <c r="AI25" s="623"/>
      <c r="AJ25" s="623"/>
      <c r="AK25" s="623"/>
      <c r="AL25" s="624" t="s">
        <v>130</v>
      </c>
      <c r="AM25" s="625"/>
      <c r="AN25" s="625"/>
      <c r="AO25" s="626"/>
      <c r="AP25" s="658" t="s">
        <v>293</v>
      </c>
      <c r="AQ25" s="659"/>
      <c r="AR25" s="659"/>
      <c r="AS25" s="659"/>
      <c r="AT25" s="659"/>
      <c r="AU25" s="659"/>
      <c r="AV25" s="659"/>
      <c r="AW25" s="659"/>
      <c r="AX25" s="659"/>
      <c r="AY25" s="659"/>
      <c r="AZ25" s="659"/>
      <c r="BA25" s="659"/>
      <c r="BB25" s="659"/>
      <c r="BC25" s="659"/>
      <c r="BD25" s="659"/>
      <c r="BE25" s="659"/>
      <c r="BF25" s="660"/>
      <c r="BG25" s="620" t="s">
        <v>130</v>
      </c>
      <c r="BH25" s="621"/>
      <c r="BI25" s="621"/>
      <c r="BJ25" s="621"/>
      <c r="BK25" s="621"/>
      <c r="BL25" s="621"/>
      <c r="BM25" s="621"/>
      <c r="BN25" s="622"/>
      <c r="BO25" s="616" t="s">
        <v>130</v>
      </c>
      <c r="BP25" s="616"/>
      <c r="BQ25" s="616"/>
      <c r="BR25" s="616"/>
      <c r="BS25" s="623" t="s">
        <v>130</v>
      </c>
      <c r="BT25" s="623"/>
      <c r="BU25" s="623"/>
      <c r="BV25" s="623"/>
      <c r="BW25" s="623"/>
      <c r="BX25" s="623"/>
      <c r="BY25" s="623"/>
      <c r="BZ25" s="623"/>
      <c r="CA25" s="623"/>
      <c r="CB25" s="627"/>
      <c r="CD25" s="645" t="s">
        <v>294</v>
      </c>
      <c r="CE25" s="646"/>
      <c r="CF25" s="646"/>
      <c r="CG25" s="646"/>
      <c r="CH25" s="646"/>
      <c r="CI25" s="646"/>
      <c r="CJ25" s="646"/>
      <c r="CK25" s="646"/>
      <c r="CL25" s="646"/>
      <c r="CM25" s="646"/>
      <c r="CN25" s="646"/>
      <c r="CO25" s="646"/>
      <c r="CP25" s="646"/>
      <c r="CQ25" s="647"/>
      <c r="CR25" s="620">
        <v>486115</v>
      </c>
      <c r="CS25" s="673"/>
      <c r="CT25" s="673"/>
      <c r="CU25" s="673"/>
      <c r="CV25" s="673"/>
      <c r="CW25" s="673"/>
      <c r="CX25" s="673"/>
      <c r="CY25" s="674"/>
      <c r="CZ25" s="624">
        <v>12.4</v>
      </c>
      <c r="DA25" s="668"/>
      <c r="DB25" s="668"/>
      <c r="DC25" s="675"/>
      <c r="DD25" s="639">
        <v>438777</v>
      </c>
      <c r="DE25" s="673"/>
      <c r="DF25" s="673"/>
      <c r="DG25" s="673"/>
      <c r="DH25" s="673"/>
      <c r="DI25" s="673"/>
      <c r="DJ25" s="673"/>
      <c r="DK25" s="674"/>
      <c r="DL25" s="639">
        <v>406256</v>
      </c>
      <c r="DM25" s="673"/>
      <c r="DN25" s="673"/>
      <c r="DO25" s="673"/>
      <c r="DP25" s="673"/>
      <c r="DQ25" s="673"/>
      <c r="DR25" s="673"/>
      <c r="DS25" s="673"/>
      <c r="DT25" s="673"/>
      <c r="DU25" s="673"/>
      <c r="DV25" s="674"/>
      <c r="DW25" s="624">
        <v>26.3</v>
      </c>
      <c r="DX25" s="668"/>
      <c r="DY25" s="668"/>
      <c r="DZ25" s="668"/>
      <c r="EA25" s="668"/>
      <c r="EB25" s="668"/>
      <c r="EC25" s="669"/>
    </row>
    <row r="26" spans="2:133" ht="11.25" customHeight="1" x14ac:dyDescent="0.2">
      <c r="B26" s="617" t="s">
        <v>295</v>
      </c>
      <c r="C26" s="618"/>
      <c r="D26" s="618"/>
      <c r="E26" s="618"/>
      <c r="F26" s="618"/>
      <c r="G26" s="618"/>
      <c r="H26" s="618"/>
      <c r="I26" s="618"/>
      <c r="J26" s="618"/>
      <c r="K26" s="618"/>
      <c r="L26" s="618"/>
      <c r="M26" s="618"/>
      <c r="N26" s="618"/>
      <c r="O26" s="618"/>
      <c r="P26" s="618"/>
      <c r="Q26" s="619"/>
      <c r="R26" s="620" t="s">
        <v>130</v>
      </c>
      <c r="S26" s="621"/>
      <c r="T26" s="621"/>
      <c r="U26" s="621"/>
      <c r="V26" s="621"/>
      <c r="W26" s="621"/>
      <c r="X26" s="621"/>
      <c r="Y26" s="622"/>
      <c r="Z26" s="616" t="s">
        <v>130</v>
      </c>
      <c r="AA26" s="616"/>
      <c r="AB26" s="616"/>
      <c r="AC26" s="616"/>
      <c r="AD26" s="623" t="s">
        <v>130</v>
      </c>
      <c r="AE26" s="623"/>
      <c r="AF26" s="623"/>
      <c r="AG26" s="623"/>
      <c r="AH26" s="623"/>
      <c r="AI26" s="623"/>
      <c r="AJ26" s="623"/>
      <c r="AK26" s="623"/>
      <c r="AL26" s="624" t="s">
        <v>130</v>
      </c>
      <c r="AM26" s="625"/>
      <c r="AN26" s="625"/>
      <c r="AO26" s="626"/>
      <c r="AP26" s="658" t="s">
        <v>296</v>
      </c>
      <c r="AQ26" s="676"/>
      <c r="AR26" s="676"/>
      <c r="AS26" s="676"/>
      <c r="AT26" s="676"/>
      <c r="AU26" s="676"/>
      <c r="AV26" s="676"/>
      <c r="AW26" s="676"/>
      <c r="AX26" s="676"/>
      <c r="AY26" s="676"/>
      <c r="AZ26" s="676"/>
      <c r="BA26" s="676"/>
      <c r="BB26" s="676"/>
      <c r="BC26" s="676"/>
      <c r="BD26" s="676"/>
      <c r="BE26" s="676"/>
      <c r="BF26" s="660"/>
      <c r="BG26" s="620" t="s">
        <v>130</v>
      </c>
      <c r="BH26" s="621"/>
      <c r="BI26" s="621"/>
      <c r="BJ26" s="621"/>
      <c r="BK26" s="621"/>
      <c r="BL26" s="621"/>
      <c r="BM26" s="621"/>
      <c r="BN26" s="622"/>
      <c r="BO26" s="616" t="s">
        <v>130</v>
      </c>
      <c r="BP26" s="616"/>
      <c r="BQ26" s="616"/>
      <c r="BR26" s="616"/>
      <c r="BS26" s="623" t="s">
        <v>130</v>
      </c>
      <c r="BT26" s="623"/>
      <c r="BU26" s="623"/>
      <c r="BV26" s="623"/>
      <c r="BW26" s="623"/>
      <c r="BX26" s="623"/>
      <c r="BY26" s="623"/>
      <c r="BZ26" s="623"/>
      <c r="CA26" s="623"/>
      <c r="CB26" s="627"/>
      <c r="CD26" s="645" t="s">
        <v>297</v>
      </c>
      <c r="CE26" s="646"/>
      <c r="CF26" s="646"/>
      <c r="CG26" s="646"/>
      <c r="CH26" s="646"/>
      <c r="CI26" s="646"/>
      <c r="CJ26" s="646"/>
      <c r="CK26" s="646"/>
      <c r="CL26" s="646"/>
      <c r="CM26" s="646"/>
      <c r="CN26" s="646"/>
      <c r="CO26" s="646"/>
      <c r="CP26" s="646"/>
      <c r="CQ26" s="647"/>
      <c r="CR26" s="620">
        <v>298010</v>
      </c>
      <c r="CS26" s="621"/>
      <c r="CT26" s="621"/>
      <c r="CU26" s="621"/>
      <c r="CV26" s="621"/>
      <c r="CW26" s="621"/>
      <c r="CX26" s="621"/>
      <c r="CY26" s="622"/>
      <c r="CZ26" s="624">
        <v>7.6</v>
      </c>
      <c r="DA26" s="668"/>
      <c r="DB26" s="668"/>
      <c r="DC26" s="675"/>
      <c r="DD26" s="639">
        <v>263286</v>
      </c>
      <c r="DE26" s="621"/>
      <c r="DF26" s="621"/>
      <c r="DG26" s="621"/>
      <c r="DH26" s="621"/>
      <c r="DI26" s="621"/>
      <c r="DJ26" s="621"/>
      <c r="DK26" s="622"/>
      <c r="DL26" s="639" t="s">
        <v>130</v>
      </c>
      <c r="DM26" s="621"/>
      <c r="DN26" s="621"/>
      <c r="DO26" s="621"/>
      <c r="DP26" s="621"/>
      <c r="DQ26" s="621"/>
      <c r="DR26" s="621"/>
      <c r="DS26" s="621"/>
      <c r="DT26" s="621"/>
      <c r="DU26" s="621"/>
      <c r="DV26" s="622"/>
      <c r="DW26" s="624" t="s">
        <v>130</v>
      </c>
      <c r="DX26" s="668"/>
      <c r="DY26" s="668"/>
      <c r="DZ26" s="668"/>
      <c r="EA26" s="668"/>
      <c r="EB26" s="668"/>
      <c r="EC26" s="669"/>
    </row>
    <row r="27" spans="2:133" ht="11.25" customHeight="1" x14ac:dyDescent="0.2">
      <c r="B27" s="617" t="s">
        <v>298</v>
      </c>
      <c r="C27" s="618"/>
      <c r="D27" s="618"/>
      <c r="E27" s="618"/>
      <c r="F27" s="618"/>
      <c r="G27" s="618"/>
      <c r="H27" s="618"/>
      <c r="I27" s="618"/>
      <c r="J27" s="618"/>
      <c r="K27" s="618"/>
      <c r="L27" s="618"/>
      <c r="M27" s="618"/>
      <c r="N27" s="618"/>
      <c r="O27" s="618"/>
      <c r="P27" s="618"/>
      <c r="Q27" s="619"/>
      <c r="R27" s="620">
        <v>1861226</v>
      </c>
      <c r="S27" s="621"/>
      <c r="T27" s="621"/>
      <c r="U27" s="621"/>
      <c r="V27" s="621"/>
      <c r="W27" s="621"/>
      <c r="X27" s="621"/>
      <c r="Y27" s="622"/>
      <c r="Z27" s="616">
        <v>45.4</v>
      </c>
      <c r="AA27" s="616"/>
      <c r="AB27" s="616"/>
      <c r="AC27" s="616"/>
      <c r="AD27" s="623">
        <v>1459735</v>
      </c>
      <c r="AE27" s="623"/>
      <c r="AF27" s="623"/>
      <c r="AG27" s="623"/>
      <c r="AH27" s="623"/>
      <c r="AI27" s="623"/>
      <c r="AJ27" s="623"/>
      <c r="AK27" s="623"/>
      <c r="AL27" s="624">
        <v>97.199996948242188</v>
      </c>
      <c r="AM27" s="625"/>
      <c r="AN27" s="625"/>
      <c r="AO27" s="626"/>
      <c r="AP27" s="617" t="s">
        <v>299</v>
      </c>
      <c r="AQ27" s="618"/>
      <c r="AR27" s="618"/>
      <c r="AS27" s="618"/>
      <c r="AT27" s="618"/>
      <c r="AU27" s="618"/>
      <c r="AV27" s="618"/>
      <c r="AW27" s="618"/>
      <c r="AX27" s="618"/>
      <c r="AY27" s="618"/>
      <c r="AZ27" s="618"/>
      <c r="BA27" s="618"/>
      <c r="BB27" s="618"/>
      <c r="BC27" s="618"/>
      <c r="BD27" s="618"/>
      <c r="BE27" s="618"/>
      <c r="BF27" s="619"/>
      <c r="BG27" s="620">
        <v>133291</v>
      </c>
      <c r="BH27" s="621"/>
      <c r="BI27" s="621"/>
      <c r="BJ27" s="621"/>
      <c r="BK27" s="621"/>
      <c r="BL27" s="621"/>
      <c r="BM27" s="621"/>
      <c r="BN27" s="622"/>
      <c r="BO27" s="616">
        <v>100</v>
      </c>
      <c r="BP27" s="616"/>
      <c r="BQ27" s="616"/>
      <c r="BR27" s="616"/>
      <c r="BS27" s="623">
        <v>654</v>
      </c>
      <c r="BT27" s="623"/>
      <c r="BU27" s="623"/>
      <c r="BV27" s="623"/>
      <c r="BW27" s="623"/>
      <c r="BX27" s="623"/>
      <c r="BY27" s="623"/>
      <c r="BZ27" s="623"/>
      <c r="CA27" s="623"/>
      <c r="CB27" s="627"/>
      <c r="CD27" s="645" t="s">
        <v>300</v>
      </c>
      <c r="CE27" s="646"/>
      <c r="CF27" s="646"/>
      <c r="CG27" s="646"/>
      <c r="CH27" s="646"/>
      <c r="CI27" s="646"/>
      <c r="CJ27" s="646"/>
      <c r="CK27" s="646"/>
      <c r="CL27" s="646"/>
      <c r="CM27" s="646"/>
      <c r="CN27" s="646"/>
      <c r="CO27" s="646"/>
      <c r="CP27" s="646"/>
      <c r="CQ27" s="647"/>
      <c r="CR27" s="620">
        <v>112233</v>
      </c>
      <c r="CS27" s="673"/>
      <c r="CT27" s="673"/>
      <c r="CU27" s="673"/>
      <c r="CV27" s="673"/>
      <c r="CW27" s="673"/>
      <c r="CX27" s="673"/>
      <c r="CY27" s="674"/>
      <c r="CZ27" s="624">
        <v>2.9</v>
      </c>
      <c r="DA27" s="668"/>
      <c r="DB27" s="668"/>
      <c r="DC27" s="675"/>
      <c r="DD27" s="639">
        <v>35218</v>
      </c>
      <c r="DE27" s="673"/>
      <c r="DF27" s="673"/>
      <c r="DG27" s="673"/>
      <c r="DH27" s="673"/>
      <c r="DI27" s="673"/>
      <c r="DJ27" s="673"/>
      <c r="DK27" s="674"/>
      <c r="DL27" s="639">
        <v>35218</v>
      </c>
      <c r="DM27" s="673"/>
      <c r="DN27" s="673"/>
      <c r="DO27" s="673"/>
      <c r="DP27" s="673"/>
      <c r="DQ27" s="673"/>
      <c r="DR27" s="673"/>
      <c r="DS27" s="673"/>
      <c r="DT27" s="673"/>
      <c r="DU27" s="673"/>
      <c r="DV27" s="674"/>
      <c r="DW27" s="624">
        <v>2.2999999999999998</v>
      </c>
      <c r="DX27" s="668"/>
      <c r="DY27" s="668"/>
      <c r="DZ27" s="668"/>
      <c r="EA27" s="668"/>
      <c r="EB27" s="668"/>
      <c r="EC27" s="669"/>
    </row>
    <row r="28" spans="2:133" ht="11.25" customHeight="1" x14ac:dyDescent="0.2">
      <c r="B28" s="617" t="s">
        <v>301</v>
      </c>
      <c r="C28" s="618"/>
      <c r="D28" s="618"/>
      <c r="E28" s="618"/>
      <c r="F28" s="618"/>
      <c r="G28" s="618"/>
      <c r="H28" s="618"/>
      <c r="I28" s="618"/>
      <c r="J28" s="618"/>
      <c r="K28" s="618"/>
      <c r="L28" s="618"/>
      <c r="M28" s="618"/>
      <c r="N28" s="618"/>
      <c r="O28" s="618"/>
      <c r="P28" s="618"/>
      <c r="Q28" s="619"/>
      <c r="R28" s="620" t="s">
        <v>130</v>
      </c>
      <c r="S28" s="621"/>
      <c r="T28" s="621"/>
      <c r="U28" s="621"/>
      <c r="V28" s="621"/>
      <c r="W28" s="621"/>
      <c r="X28" s="621"/>
      <c r="Y28" s="622"/>
      <c r="Z28" s="616" t="s">
        <v>130</v>
      </c>
      <c r="AA28" s="616"/>
      <c r="AB28" s="616"/>
      <c r="AC28" s="616"/>
      <c r="AD28" s="623" t="s">
        <v>130</v>
      </c>
      <c r="AE28" s="623"/>
      <c r="AF28" s="623"/>
      <c r="AG28" s="623"/>
      <c r="AH28" s="623"/>
      <c r="AI28" s="623"/>
      <c r="AJ28" s="623"/>
      <c r="AK28" s="623"/>
      <c r="AL28" s="624" t="s">
        <v>130</v>
      </c>
      <c r="AM28" s="625"/>
      <c r="AN28" s="625"/>
      <c r="AO28" s="626"/>
      <c r="AP28" s="617"/>
      <c r="AQ28" s="618"/>
      <c r="AR28" s="618"/>
      <c r="AS28" s="618"/>
      <c r="AT28" s="618"/>
      <c r="AU28" s="618"/>
      <c r="AV28" s="618"/>
      <c r="AW28" s="618"/>
      <c r="AX28" s="618"/>
      <c r="AY28" s="618"/>
      <c r="AZ28" s="618"/>
      <c r="BA28" s="618"/>
      <c r="BB28" s="618"/>
      <c r="BC28" s="618"/>
      <c r="BD28" s="618"/>
      <c r="BE28" s="618"/>
      <c r="BF28" s="619"/>
      <c r="BG28" s="620"/>
      <c r="BH28" s="621"/>
      <c r="BI28" s="621"/>
      <c r="BJ28" s="621"/>
      <c r="BK28" s="621"/>
      <c r="BL28" s="621"/>
      <c r="BM28" s="621"/>
      <c r="BN28" s="622"/>
      <c r="BO28" s="616"/>
      <c r="BP28" s="616"/>
      <c r="BQ28" s="616"/>
      <c r="BR28" s="616"/>
      <c r="BS28" s="639"/>
      <c r="BT28" s="621"/>
      <c r="BU28" s="621"/>
      <c r="BV28" s="621"/>
      <c r="BW28" s="621"/>
      <c r="BX28" s="621"/>
      <c r="BY28" s="621"/>
      <c r="BZ28" s="621"/>
      <c r="CA28" s="621"/>
      <c r="CB28" s="640"/>
      <c r="CD28" s="645" t="s">
        <v>302</v>
      </c>
      <c r="CE28" s="646"/>
      <c r="CF28" s="646"/>
      <c r="CG28" s="646"/>
      <c r="CH28" s="646"/>
      <c r="CI28" s="646"/>
      <c r="CJ28" s="646"/>
      <c r="CK28" s="646"/>
      <c r="CL28" s="646"/>
      <c r="CM28" s="646"/>
      <c r="CN28" s="646"/>
      <c r="CO28" s="646"/>
      <c r="CP28" s="646"/>
      <c r="CQ28" s="647"/>
      <c r="CR28" s="620">
        <v>444511</v>
      </c>
      <c r="CS28" s="621"/>
      <c r="CT28" s="621"/>
      <c r="CU28" s="621"/>
      <c r="CV28" s="621"/>
      <c r="CW28" s="621"/>
      <c r="CX28" s="621"/>
      <c r="CY28" s="622"/>
      <c r="CZ28" s="624">
        <v>11.4</v>
      </c>
      <c r="DA28" s="668"/>
      <c r="DB28" s="668"/>
      <c r="DC28" s="675"/>
      <c r="DD28" s="639">
        <v>418540</v>
      </c>
      <c r="DE28" s="621"/>
      <c r="DF28" s="621"/>
      <c r="DG28" s="621"/>
      <c r="DH28" s="621"/>
      <c r="DI28" s="621"/>
      <c r="DJ28" s="621"/>
      <c r="DK28" s="622"/>
      <c r="DL28" s="639">
        <v>418540</v>
      </c>
      <c r="DM28" s="621"/>
      <c r="DN28" s="621"/>
      <c r="DO28" s="621"/>
      <c r="DP28" s="621"/>
      <c r="DQ28" s="621"/>
      <c r="DR28" s="621"/>
      <c r="DS28" s="621"/>
      <c r="DT28" s="621"/>
      <c r="DU28" s="621"/>
      <c r="DV28" s="622"/>
      <c r="DW28" s="624">
        <v>27</v>
      </c>
      <c r="DX28" s="668"/>
      <c r="DY28" s="668"/>
      <c r="DZ28" s="668"/>
      <c r="EA28" s="668"/>
      <c r="EB28" s="668"/>
      <c r="EC28" s="669"/>
    </row>
    <row r="29" spans="2:133" ht="11.25" customHeight="1" x14ac:dyDescent="0.2">
      <c r="B29" s="617" t="s">
        <v>303</v>
      </c>
      <c r="C29" s="618"/>
      <c r="D29" s="618"/>
      <c r="E29" s="618"/>
      <c r="F29" s="618"/>
      <c r="G29" s="618"/>
      <c r="H29" s="618"/>
      <c r="I29" s="618"/>
      <c r="J29" s="618"/>
      <c r="K29" s="618"/>
      <c r="L29" s="618"/>
      <c r="M29" s="618"/>
      <c r="N29" s="618"/>
      <c r="O29" s="618"/>
      <c r="P29" s="618"/>
      <c r="Q29" s="619"/>
      <c r="R29" s="620">
        <v>3018</v>
      </c>
      <c r="S29" s="621"/>
      <c r="T29" s="621"/>
      <c r="U29" s="621"/>
      <c r="V29" s="621"/>
      <c r="W29" s="621"/>
      <c r="X29" s="621"/>
      <c r="Y29" s="622"/>
      <c r="Z29" s="616">
        <v>0.1</v>
      </c>
      <c r="AA29" s="616"/>
      <c r="AB29" s="616"/>
      <c r="AC29" s="616"/>
      <c r="AD29" s="623" t="s">
        <v>130</v>
      </c>
      <c r="AE29" s="623"/>
      <c r="AF29" s="623"/>
      <c r="AG29" s="623"/>
      <c r="AH29" s="623"/>
      <c r="AI29" s="623"/>
      <c r="AJ29" s="623"/>
      <c r="AK29" s="623"/>
      <c r="AL29" s="624" t="s">
        <v>130</v>
      </c>
      <c r="AM29" s="625"/>
      <c r="AN29" s="625"/>
      <c r="AO29" s="626"/>
      <c r="AP29" s="670"/>
      <c r="AQ29" s="671"/>
      <c r="AR29" s="671"/>
      <c r="AS29" s="671"/>
      <c r="AT29" s="671"/>
      <c r="AU29" s="671"/>
      <c r="AV29" s="671"/>
      <c r="AW29" s="671"/>
      <c r="AX29" s="671"/>
      <c r="AY29" s="671"/>
      <c r="AZ29" s="671"/>
      <c r="BA29" s="671"/>
      <c r="BB29" s="671"/>
      <c r="BC29" s="671"/>
      <c r="BD29" s="671"/>
      <c r="BE29" s="671"/>
      <c r="BF29" s="672"/>
      <c r="BG29" s="620"/>
      <c r="BH29" s="621"/>
      <c r="BI29" s="621"/>
      <c r="BJ29" s="621"/>
      <c r="BK29" s="621"/>
      <c r="BL29" s="621"/>
      <c r="BM29" s="621"/>
      <c r="BN29" s="622"/>
      <c r="BO29" s="616"/>
      <c r="BP29" s="616"/>
      <c r="BQ29" s="616"/>
      <c r="BR29" s="616"/>
      <c r="BS29" s="623"/>
      <c r="BT29" s="623"/>
      <c r="BU29" s="623"/>
      <c r="BV29" s="623"/>
      <c r="BW29" s="623"/>
      <c r="BX29" s="623"/>
      <c r="BY29" s="623"/>
      <c r="BZ29" s="623"/>
      <c r="CA29" s="623"/>
      <c r="CB29" s="627"/>
      <c r="CD29" s="698" t="s">
        <v>304</v>
      </c>
      <c r="CE29" s="699"/>
      <c r="CF29" s="645" t="s">
        <v>70</v>
      </c>
      <c r="CG29" s="646"/>
      <c r="CH29" s="646"/>
      <c r="CI29" s="646"/>
      <c r="CJ29" s="646"/>
      <c r="CK29" s="646"/>
      <c r="CL29" s="646"/>
      <c r="CM29" s="646"/>
      <c r="CN29" s="646"/>
      <c r="CO29" s="646"/>
      <c r="CP29" s="646"/>
      <c r="CQ29" s="647"/>
      <c r="CR29" s="620">
        <v>444511</v>
      </c>
      <c r="CS29" s="673"/>
      <c r="CT29" s="673"/>
      <c r="CU29" s="673"/>
      <c r="CV29" s="673"/>
      <c r="CW29" s="673"/>
      <c r="CX29" s="673"/>
      <c r="CY29" s="674"/>
      <c r="CZ29" s="624">
        <v>11.4</v>
      </c>
      <c r="DA29" s="668"/>
      <c r="DB29" s="668"/>
      <c r="DC29" s="675"/>
      <c r="DD29" s="639">
        <v>418540</v>
      </c>
      <c r="DE29" s="673"/>
      <c r="DF29" s="673"/>
      <c r="DG29" s="673"/>
      <c r="DH29" s="673"/>
      <c r="DI29" s="673"/>
      <c r="DJ29" s="673"/>
      <c r="DK29" s="674"/>
      <c r="DL29" s="639">
        <v>418540</v>
      </c>
      <c r="DM29" s="673"/>
      <c r="DN29" s="673"/>
      <c r="DO29" s="673"/>
      <c r="DP29" s="673"/>
      <c r="DQ29" s="673"/>
      <c r="DR29" s="673"/>
      <c r="DS29" s="673"/>
      <c r="DT29" s="673"/>
      <c r="DU29" s="673"/>
      <c r="DV29" s="674"/>
      <c r="DW29" s="624">
        <v>27</v>
      </c>
      <c r="DX29" s="668"/>
      <c r="DY29" s="668"/>
      <c r="DZ29" s="668"/>
      <c r="EA29" s="668"/>
      <c r="EB29" s="668"/>
      <c r="EC29" s="669"/>
    </row>
    <row r="30" spans="2:133" ht="11.25" customHeight="1" x14ac:dyDescent="0.2">
      <c r="B30" s="617" t="s">
        <v>305</v>
      </c>
      <c r="C30" s="618"/>
      <c r="D30" s="618"/>
      <c r="E30" s="618"/>
      <c r="F30" s="618"/>
      <c r="G30" s="618"/>
      <c r="H30" s="618"/>
      <c r="I30" s="618"/>
      <c r="J30" s="618"/>
      <c r="K30" s="618"/>
      <c r="L30" s="618"/>
      <c r="M30" s="618"/>
      <c r="N30" s="618"/>
      <c r="O30" s="618"/>
      <c r="P30" s="618"/>
      <c r="Q30" s="619"/>
      <c r="R30" s="620">
        <v>37437</v>
      </c>
      <c r="S30" s="621"/>
      <c r="T30" s="621"/>
      <c r="U30" s="621"/>
      <c r="V30" s="621"/>
      <c r="W30" s="621"/>
      <c r="X30" s="621"/>
      <c r="Y30" s="622"/>
      <c r="Z30" s="616">
        <v>0.9</v>
      </c>
      <c r="AA30" s="616"/>
      <c r="AB30" s="616"/>
      <c r="AC30" s="616"/>
      <c r="AD30" s="623">
        <v>12420</v>
      </c>
      <c r="AE30" s="623"/>
      <c r="AF30" s="623"/>
      <c r="AG30" s="623"/>
      <c r="AH30" s="623"/>
      <c r="AI30" s="623"/>
      <c r="AJ30" s="623"/>
      <c r="AK30" s="623"/>
      <c r="AL30" s="624">
        <v>0.8</v>
      </c>
      <c r="AM30" s="625"/>
      <c r="AN30" s="625"/>
      <c r="AO30" s="626"/>
      <c r="AP30" s="606" t="s">
        <v>223</v>
      </c>
      <c r="AQ30" s="607"/>
      <c r="AR30" s="607"/>
      <c r="AS30" s="607"/>
      <c r="AT30" s="607"/>
      <c r="AU30" s="607"/>
      <c r="AV30" s="607"/>
      <c r="AW30" s="607"/>
      <c r="AX30" s="607"/>
      <c r="AY30" s="607"/>
      <c r="AZ30" s="607"/>
      <c r="BA30" s="607"/>
      <c r="BB30" s="607"/>
      <c r="BC30" s="607"/>
      <c r="BD30" s="607"/>
      <c r="BE30" s="607"/>
      <c r="BF30" s="608"/>
      <c r="BG30" s="606" t="s">
        <v>306</v>
      </c>
      <c r="BH30" s="677"/>
      <c r="BI30" s="677"/>
      <c r="BJ30" s="677"/>
      <c r="BK30" s="677"/>
      <c r="BL30" s="677"/>
      <c r="BM30" s="677"/>
      <c r="BN30" s="677"/>
      <c r="BO30" s="677"/>
      <c r="BP30" s="677"/>
      <c r="BQ30" s="678"/>
      <c r="BR30" s="606" t="s">
        <v>307</v>
      </c>
      <c r="BS30" s="677"/>
      <c r="BT30" s="677"/>
      <c r="BU30" s="677"/>
      <c r="BV30" s="677"/>
      <c r="BW30" s="677"/>
      <c r="BX30" s="677"/>
      <c r="BY30" s="677"/>
      <c r="BZ30" s="677"/>
      <c r="CA30" s="677"/>
      <c r="CB30" s="678"/>
      <c r="CD30" s="700"/>
      <c r="CE30" s="701"/>
      <c r="CF30" s="645" t="s">
        <v>308</v>
      </c>
      <c r="CG30" s="646"/>
      <c r="CH30" s="646"/>
      <c r="CI30" s="646"/>
      <c r="CJ30" s="646"/>
      <c r="CK30" s="646"/>
      <c r="CL30" s="646"/>
      <c r="CM30" s="646"/>
      <c r="CN30" s="646"/>
      <c r="CO30" s="646"/>
      <c r="CP30" s="646"/>
      <c r="CQ30" s="647"/>
      <c r="CR30" s="620">
        <v>442173</v>
      </c>
      <c r="CS30" s="621"/>
      <c r="CT30" s="621"/>
      <c r="CU30" s="621"/>
      <c r="CV30" s="621"/>
      <c r="CW30" s="621"/>
      <c r="CX30" s="621"/>
      <c r="CY30" s="622"/>
      <c r="CZ30" s="624">
        <v>11.3</v>
      </c>
      <c r="DA30" s="668"/>
      <c r="DB30" s="668"/>
      <c r="DC30" s="675"/>
      <c r="DD30" s="639">
        <v>416303</v>
      </c>
      <c r="DE30" s="621"/>
      <c r="DF30" s="621"/>
      <c r="DG30" s="621"/>
      <c r="DH30" s="621"/>
      <c r="DI30" s="621"/>
      <c r="DJ30" s="621"/>
      <c r="DK30" s="622"/>
      <c r="DL30" s="639">
        <v>416303</v>
      </c>
      <c r="DM30" s="621"/>
      <c r="DN30" s="621"/>
      <c r="DO30" s="621"/>
      <c r="DP30" s="621"/>
      <c r="DQ30" s="621"/>
      <c r="DR30" s="621"/>
      <c r="DS30" s="621"/>
      <c r="DT30" s="621"/>
      <c r="DU30" s="621"/>
      <c r="DV30" s="622"/>
      <c r="DW30" s="624">
        <v>26.9</v>
      </c>
      <c r="DX30" s="668"/>
      <c r="DY30" s="668"/>
      <c r="DZ30" s="668"/>
      <c r="EA30" s="668"/>
      <c r="EB30" s="668"/>
      <c r="EC30" s="669"/>
    </row>
    <row r="31" spans="2:133" ht="11.25" customHeight="1" x14ac:dyDescent="0.2">
      <c r="B31" s="617" t="s">
        <v>309</v>
      </c>
      <c r="C31" s="618"/>
      <c r="D31" s="618"/>
      <c r="E31" s="618"/>
      <c r="F31" s="618"/>
      <c r="G31" s="618"/>
      <c r="H31" s="618"/>
      <c r="I31" s="618"/>
      <c r="J31" s="618"/>
      <c r="K31" s="618"/>
      <c r="L31" s="618"/>
      <c r="M31" s="618"/>
      <c r="N31" s="618"/>
      <c r="O31" s="618"/>
      <c r="P31" s="618"/>
      <c r="Q31" s="619"/>
      <c r="R31" s="620">
        <v>1055</v>
      </c>
      <c r="S31" s="621"/>
      <c r="T31" s="621"/>
      <c r="U31" s="621"/>
      <c r="V31" s="621"/>
      <c r="W31" s="621"/>
      <c r="X31" s="621"/>
      <c r="Y31" s="622"/>
      <c r="Z31" s="616">
        <v>0</v>
      </c>
      <c r="AA31" s="616"/>
      <c r="AB31" s="616"/>
      <c r="AC31" s="616"/>
      <c r="AD31" s="623" t="s">
        <v>130</v>
      </c>
      <c r="AE31" s="623"/>
      <c r="AF31" s="623"/>
      <c r="AG31" s="623"/>
      <c r="AH31" s="623"/>
      <c r="AI31" s="623"/>
      <c r="AJ31" s="623"/>
      <c r="AK31" s="623"/>
      <c r="AL31" s="624" t="s">
        <v>130</v>
      </c>
      <c r="AM31" s="625"/>
      <c r="AN31" s="625"/>
      <c r="AO31" s="626"/>
      <c r="AP31" s="682" t="s">
        <v>310</v>
      </c>
      <c r="AQ31" s="683"/>
      <c r="AR31" s="683"/>
      <c r="AS31" s="683"/>
      <c r="AT31" s="688" t="s">
        <v>311</v>
      </c>
      <c r="AU31" s="367"/>
      <c r="AV31" s="367"/>
      <c r="AW31" s="367"/>
      <c r="AX31" s="628" t="s">
        <v>188</v>
      </c>
      <c r="AY31" s="629"/>
      <c r="AZ31" s="629"/>
      <c r="BA31" s="629"/>
      <c r="BB31" s="629"/>
      <c r="BC31" s="629"/>
      <c r="BD31" s="629"/>
      <c r="BE31" s="629"/>
      <c r="BF31" s="630"/>
      <c r="BG31" s="679">
        <v>99</v>
      </c>
      <c r="BH31" s="680"/>
      <c r="BI31" s="680"/>
      <c r="BJ31" s="680"/>
      <c r="BK31" s="680"/>
      <c r="BL31" s="680"/>
      <c r="BM31" s="637">
        <v>97.9</v>
      </c>
      <c r="BN31" s="680"/>
      <c r="BO31" s="680"/>
      <c r="BP31" s="680"/>
      <c r="BQ31" s="681"/>
      <c r="BR31" s="679">
        <v>99.3</v>
      </c>
      <c r="BS31" s="680"/>
      <c r="BT31" s="680"/>
      <c r="BU31" s="680"/>
      <c r="BV31" s="680"/>
      <c r="BW31" s="680"/>
      <c r="BX31" s="637">
        <v>98.5</v>
      </c>
      <c r="BY31" s="680"/>
      <c r="BZ31" s="680"/>
      <c r="CA31" s="680"/>
      <c r="CB31" s="681"/>
      <c r="CD31" s="700"/>
      <c r="CE31" s="701"/>
      <c r="CF31" s="645" t="s">
        <v>312</v>
      </c>
      <c r="CG31" s="646"/>
      <c r="CH31" s="646"/>
      <c r="CI31" s="646"/>
      <c r="CJ31" s="646"/>
      <c r="CK31" s="646"/>
      <c r="CL31" s="646"/>
      <c r="CM31" s="646"/>
      <c r="CN31" s="646"/>
      <c r="CO31" s="646"/>
      <c r="CP31" s="646"/>
      <c r="CQ31" s="647"/>
      <c r="CR31" s="620">
        <v>2338</v>
      </c>
      <c r="CS31" s="673"/>
      <c r="CT31" s="673"/>
      <c r="CU31" s="673"/>
      <c r="CV31" s="673"/>
      <c r="CW31" s="673"/>
      <c r="CX31" s="673"/>
      <c r="CY31" s="674"/>
      <c r="CZ31" s="624">
        <v>0.1</v>
      </c>
      <c r="DA31" s="668"/>
      <c r="DB31" s="668"/>
      <c r="DC31" s="675"/>
      <c r="DD31" s="639">
        <v>2237</v>
      </c>
      <c r="DE31" s="673"/>
      <c r="DF31" s="673"/>
      <c r="DG31" s="673"/>
      <c r="DH31" s="673"/>
      <c r="DI31" s="673"/>
      <c r="DJ31" s="673"/>
      <c r="DK31" s="674"/>
      <c r="DL31" s="639">
        <v>2237</v>
      </c>
      <c r="DM31" s="673"/>
      <c r="DN31" s="673"/>
      <c r="DO31" s="673"/>
      <c r="DP31" s="673"/>
      <c r="DQ31" s="673"/>
      <c r="DR31" s="673"/>
      <c r="DS31" s="673"/>
      <c r="DT31" s="673"/>
      <c r="DU31" s="673"/>
      <c r="DV31" s="674"/>
      <c r="DW31" s="624">
        <v>0.1</v>
      </c>
      <c r="DX31" s="668"/>
      <c r="DY31" s="668"/>
      <c r="DZ31" s="668"/>
      <c r="EA31" s="668"/>
      <c r="EB31" s="668"/>
      <c r="EC31" s="669"/>
    </row>
    <row r="32" spans="2:133" ht="11.25" customHeight="1" x14ac:dyDescent="0.2">
      <c r="B32" s="617" t="s">
        <v>313</v>
      </c>
      <c r="C32" s="618"/>
      <c r="D32" s="618"/>
      <c r="E32" s="618"/>
      <c r="F32" s="618"/>
      <c r="G32" s="618"/>
      <c r="H32" s="618"/>
      <c r="I32" s="618"/>
      <c r="J32" s="618"/>
      <c r="K32" s="618"/>
      <c r="L32" s="618"/>
      <c r="M32" s="618"/>
      <c r="N32" s="618"/>
      <c r="O32" s="618"/>
      <c r="P32" s="618"/>
      <c r="Q32" s="619"/>
      <c r="R32" s="620">
        <v>459899</v>
      </c>
      <c r="S32" s="621"/>
      <c r="T32" s="621"/>
      <c r="U32" s="621"/>
      <c r="V32" s="621"/>
      <c r="W32" s="621"/>
      <c r="X32" s="621"/>
      <c r="Y32" s="622"/>
      <c r="Z32" s="616">
        <v>11.2</v>
      </c>
      <c r="AA32" s="616"/>
      <c r="AB32" s="616"/>
      <c r="AC32" s="616"/>
      <c r="AD32" s="623" t="s">
        <v>130</v>
      </c>
      <c r="AE32" s="623"/>
      <c r="AF32" s="623"/>
      <c r="AG32" s="623"/>
      <c r="AH32" s="623"/>
      <c r="AI32" s="623"/>
      <c r="AJ32" s="623"/>
      <c r="AK32" s="623"/>
      <c r="AL32" s="624" t="s">
        <v>130</v>
      </c>
      <c r="AM32" s="625"/>
      <c r="AN32" s="625"/>
      <c r="AO32" s="626"/>
      <c r="AP32" s="684"/>
      <c r="AQ32" s="685"/>
      <c r="AR32" s="685"/>
      <c r="AS32" s="685"/>
      <c r="AT32" s="689"/>
      <c r="AU32" s="363" t="s">
        <v>314</v>
      </c>
      <c r="AV32" s="363"/>
      <c r="AW32" s="363"/>
      <c r="AX32" s="617" t="s">
        <v>315</v>
      </c>
      <c r="AY32" s="618"/>
      <c r="AZ32" s="618"/>
      <c r="BA32" s="618"/>
      <c r="BB32" s="618"/>
      <c r="BC32" s="618"/>
      <c r="BD32" s="618"/>
      <c r="BE32" s="618"/>
      <c r="BF32" s="619"/>
      <c r="BG32" s="691">
        <v>99.1</v>
      </c>
      <c r="BH32" s="673"/>
      <c r="BI32" s="673"/>
      <c r="BJ32" s="673"/>
      <c r="BK32" s="673"/>
      <c r="BL32" s="673"/>
      <c r="BM32" s="625">
        <v>98.7</v>
      </c>
      <c r="BN32" s="692"/>
      <c r="BO32" s="692"/>
      <c r="BP32" s="692"/>
      <c r="BQ32" s="693"/>
      <c r="BR32" s="691">
        <v>99.4</v>
      </c>
      <c r="BS32" s="673"/>
      <c r="BT32" s="673"/>
      <c r="BU32" s="673"/>
      <c r="BV32" s="673"/>
      <c r="BW32" s="673"/>
      <c r="BX32" s="625">
        <v>99.2</v>
      </c>
      <c r="BY32" s="692"/>
      <c r="BZ32" s="692"/>
      <c r="CA32" s="692"/>
      <c r="CB32" s="693"/>
      <c r="CD32" s="702"/>
      <c r="CE32" s="703"/>
      <c r="CF32" s="645" t="s">
        <v>316</v>
      </c>
      <c r="CG32" s="646"/>
      <c r="CH32" s="646"/>
      <c r="CI32" s="646"/>
      <c r="CJ32" s="646"/>
      <c r="CK32" s="646"/>
      <c r="CL32" s="646"/>
      <c r="CM32" s="646"/>
      <c r="CN32" s="646"/>
      <c r="CO32" s="646"/>
      <c r="CP32" s="646"/>
      <c r="CQ32" s="647"/>
      <c r="CR32" s="620" t="s">
        <v>130</v>
      </c>
      <c r="CS32" s="621"/>
      <c r="CT32" s="621"/>
      <c r="CU32" s="621"/>
      <c r="CV32" s="621"/>
      <c r="CW32" s="621"/>
      <c r="CX32" s="621"/>
      <c r="CY32" s="622"/>
      <c r="CZ32" s="624" t="s">
        <v>130</v>
      </c>
      <c r="DA32" s="668"/>
      <c r="DB32" s="668"/>
      <c r="DC32" s="675"/>
      <c r="DD32" s="639" t="s">
        <v>130</v>
      </c>
      <c r="DE32" s="621"/>
      <c r="DF32" s="621"/>
      <c r="DG32" s="621"/>
      <c r="DH32" s="621"/>
      <c r="DI32" s="621"/>
      <c r="DJ32" s="621"/>
      <c r="DK32" s="622"/>
      <c r="DL32" s="639" t="s">
        <v>130</v>
      </c>
      <c r="DM32" s="621"/>
      <c r="DN32" s="621"/>
      <c r="DO32" s="621"/>
      <c r="DP32" s="621"/>
      <c r="DQ32" s="621"/>
      <c r="DR32" s="621"/>
      <c r="DS32" s="621"/>
      <c r="DT32" s="621"/>
      <c r="DU32" s="621"/>
      <c r="DV32" s="622"/>
      <c r="DW32" s="624" t="s">
        <v>130</v>
      </c>
      <c r="DX32" s="668"/>
      <c r="DY32" s="668"/>
      <c r="DZ32" s="668"/>
      <c r="EA32" s="668"/>
      <c r="EB32" s="668"/>
      <c r="EC32" s="669"/>
    </row>
    <row r="33" spans="2:133" ht="11.25" customHeight="1" x14ac:dyDescent="0.2">
      <c r="B33" s="664" t="s">
        <v>317</v>
      </c>
      <c r="C33" s="665"/>
      <c r="D33" s="665"/>
      <c r="E33" s="665"/>
      <c r="F33" s="665"/>
      <c r="G33" s="665"/>
      <c r="H33" s="665"/>
      <c r="I33" s="665"/>
      <c r="J33" s="665"/>
      <c r="K33" s="665"/>
      <c r="L33" s="665"/>
      <c r="M33" s="665"/>
      <c r="N33" s="665"/>
      <c r="O33" s="665"/>
      <c r="P33" s="665"/>
      <c r="Q33" s="666"/>
      <c r="R33" s="620" t="s">
        <v>130</v>
      </c>
      <c r="S33" s="621"/>
      <c r="T33" s="621"/>
      <c r="U33" s="621"/>
      <c r="V33" s="621"/>
      <c r="W33" s="621"/>
      <c r="X33" s="621"/>
      <c r="Y33" s="622"/>
      <c r="Z33" s="616" t="s">
        <v>130</v>
      </c>
      <c r="AA33" s="616"/>
      <c r="AB33" s="616"/>
      <c r="AC33" s="616"/>
      <c r="AD33" s="623" t="s">
        <v>130</v>
      </c>
      <c r="AE33" s="623"/>
      <c r="AF33" s="623"/>
      <c r="AG33" s="623"/>
      <c r="AH33" s="623"/>
      <c r="AI33" s="623"/>
      <c r="AJ33" s="623"/>
      <c r="AK33" s="623"/>
      <c r="AL33" s="624" t="s">
        <v>130</v>
      </c>
      <c r="AM33" s="625"/>
      <c r="AN33" s="625"/>
      <c r="AO33" s="626"/>
      <c r="AP33" s="686"/>
      <c r="AQ33" s="687"/>
      <c r="AR33" s="687"/>
      <c r="AS33" s="687"/>
      <c r="AT33" s="690"/>
      <c r="AU33" s="361"/>
      <c r="AV33" s="361"/>
      <c r="AW33" s="361"/>
      <c r="AX33" s="670" t="s">
        <v>318</v>
      </c>
      <c r="AY33" s="671"/>
      <c r="AZ33" s="671"/>
      <c r="BA33" s="671"/>
      <c r="BB33" s="671"/>
      <c r="BC33" s="671"/>
      <c r="BD33" s="671"/>
      <c r="BE33" s="671"/>
      <c r="BF33" s="672"/>
      <c r="BG33" s="694">
        <v>99</v>
      </c>
      <c r="BH33" s="695"/>
      <c r="BI33" s="695"/>
      <c r="BJ33" s="695"/>
      <c r="BK33" s="695"/>
      <c r="BL33" s="695"/>
      <c r="BM33" s="696">
        <v>97.1</v>
      </c>
      <c r="BN33" s="695"/>
      <c r="BO33" s="695"/>
      <c r="BP33" s="695"/>
      <c r="BQ33" s="697"/>
      <c r="BR33" s="694">
        <v>99.1</v>
      </c>
      <c r="BS33" s="695"/>
      <c r="BT33" s="695"/>
      <c r="BU33" s="695"/>
      <c r="BV33" s="695"/>
      <c r="BW33" s="695"/>
      <c r="BX33" s="696">
        <v>97.9</v>
      </c>
      <c r="BY33" s="695"/>
      <c r="BZ33" s="695"/>
      <c r="CA33" s="695"/>
      <c r="CB33" s="697"/>
      <c r="CD33" s="645" t="s">
        <v>319</v>
      </c>
      <c r="CE33" s="646"/>
      <c r="CF33" s="646"/>
      <c r="CG33" s="646"/>
      <c r="CH33" s="646"/>
      <c r="CI33" s="646"/>
      <c r="CJ33" s="646"/>
      <c r="CK33" s="646"/>
      <c r="CL33" s="646"/>
      <c r="CM33" s="646"/>
      <c r="CN33" s="646"/>
      <c r="CO33" s="646"/>
      <c r="CP33" s="646"/>
      <c r="CQ33" s="647"/>
      <c r="CR33" s="620">
        <v>1606990</v>
      </c>
      <c r="CS33" s="673"/>
      <c r="CT33" s="673"/>
      <c r="CU33" s="673"/>
      <c r="CV33" s="673"/>
      <c r="CW33" s="673"/>
      <c r="CX33" s="673"/>
      <c r="CY33" s="674"/>
      <c r="CZ33" s="624">
        <v>41.1</v>
      </c>
      <c r="DA33" s="668"/>
      <c r="DB33" s="668"/>
      <c r="DC33" s="675"/>
      <c r="DD33" s="639">
        <v>955618</v>
      </c>
      <c r="DE33" s="673"/>
      <c r="DF33" s="673"/>
      <c r="DG33" s="673"/>
      <c r="DH33" s="673"/>
      <c r="DI33" s="673"/>
      <c r="DJ33" s="673"/>
      <c r="DK33" s="674"/>
      <c r="DL33" s="639">
        <v>527740</v>
      </c>
      <c r="DM33" s="673"/>
      <c r="DN33" s="673"/>
      <c r="DO33" s="673"/>
      <c r="DP33" s="673"/>
      <c r="DQ33" s="673"/>
      <c r="DR33" s="673"/>
      <c r="DS33" s="673"/>
      <c r="DT33" s="673"/>
      <c r="DU33" s="673"/>
      <c r="DV33" s="674"/>
      <c r="DW33" s="624">
        <v>34.1</v>
      </c>
      <c r="DX33" s="668"/>
      <c r="DY33" s="668"/>
      <c r="DZ33" s="668"/>
      <c r="EA33" s="668"/>
      <c r="EB33" s="668"/>
      <c r="EC33" s="669"/>
    </row>
    <row r="34" spans="2:133" ht="11.25" customHeight="1" x14ac:dyDescent="0.2">
      <c r="B34" s="617" t="s">
        <v>320</v>
      </c>
      <c r="C34" s="618"/>
      <c r="D34" s="618"/>
      <c r="E34" s="618"/>
      <c r="F34" s="618"/>
      <c r="G34" s="618"/>
      <c r="H34" s="618"/>
      <c r="I34" s="618"/>
      <c r="J34" s="618"/>
      <c r="K34" s="618"/>
      <c r="L34" s="618"/>
      <c r="M34" s="618"/>
      <c r="N34" s="618"/>
      <c r="O34" s="618"/>
      <c r="P34" s="618"/>
      <c r="Q34" s="619"/>
      <c r="R34" s="620">
        <v>137150</v>
      </c>
      <c r="S34" s="621"/>
      <c r="T34" s="621"/>
      <c r="U34" s="621"/>
      <c r="V34" s="621"/>
      <c r="W34" s="621"/>
      <c r="X34" s="621"/>
      <c r="Y34" s="622"/>
      <c r="Z34" s="616">
        <v>3.3</v>
      </c>
      <c r="AA34" s="616"/>
      <c r="AB34" s="616"/>
      <c r="AC34" s="616"/>
      <c r="AD34" s="623" t="s">
        <v>130</v>
      </c>
      <c r="AE34" s="623"/>
      <c r="AF34" s="623"/>
      <c r="AG34" s="623"/>
      <c r="AH34" s="623"/>
      <c r="AI34" s="623"/>
      <c r="AJ34" s="623"/>
      <c r="AK34" s="623"/>
      <c r="AL34" s="624" t="s">
        <v>130</v>
      </c>
      <c r="AM34" s="625"/>
      <c r="AN34" s="625"/>
      <c r="AO34" s="626"/>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321</v>
      </c>
      <c r="CE34" s="646"/>
      <c r="CF34" s="646"/>
      <c r="CG34" s="646"/>
      <c r="CH34" s="646"/>
      <c r="CI34" s="646"/>
      <c r="CJ34" s="646"/>
      <c r="CK34" s="646"/>
      <c r="CL34" s="646"/>
      <c r="CM34" s="646"/>
      <c r="CN34" s="646"/>
      <c r="CO34" s="646"/>
      <c r="CP34" s="646"/>
      <c r="CQ34" s="647"/>
      <c r="CR34" s="620">
        <v>861429</v>
      </c>
      <c r="CS34" s="621"/>
      <c r="CT34" s="621"/>
      <c r="CU34" s="621"/>
      <c r="CV34" s="621"/>
      <c r="CW34" s="621"/>
      <c r="CX34" s="621"/>
      <c r="CY34" s="622"/>
      <c r="CZ34" s="624">
        <v>22</v>
      </c>
      <c r="DA34" s="668"/>
      <c r="DB34" s="668"/>
      <c r="DC34" s="675"/>
      <c r="DD34" s="639">
        <v>515745</v>
      </c>
      <c r="DE34" s="621"/>
      <c r="DF34" s="621"/>
      <c r="DG34" s="621"/>
      <c r="DH34" s="621"/>
      <c r="DI34" s="621"/>
      <c r="DJ34" s="621"/>
      <c r="DK34" s="622"/>
      <c r="DL34" s="639">
        <v>225467</v>
      </c>
      <c r="DM34" s="621"/>
      <c r="DN34" s="621"/>
      <c r="DO34" s="621"/>
      <c r="DP34" s="621"/>
      <c r="DQ34" s="621"/>
      <c r="DR34" s="621"/>
      <c r="DS34" s="621"/>
      <c r="DT34" s="621"/>
      <c r="DU34" s="621"/>
      <c r="DV34" s="622"/>
      <c r="DW34" s="624">
        <v>14.6</v>
      </c>
      <c r="DX34" s="668"/>
      <c r="DY34" s="668"/>
      <c r="DZ34" s="668"/>
      <c r="EA34" s="668"/>
      <c r="EB34" s="668"/>
      <c r="EC34" s="669"/>
    </row>
    <row r="35" spans="2:133" ht="11.25" customHeight="1" x14ac:dyDescent="0.2">
      <c r="B35" s="617" t="s">
        <v>322</v>
      </c>
      <c r="C35" s="618"/>
      <c r="D35" s="618"/>
      <c r="E35" s="618"/>
      <c r="F35" s="618"/>
      <c r="G35" s="618"/>
      <c r="H35" s="618"/>
      <c r="I35" s="618"/>
      <c r="J35" s="618"/>
      <c r="K35" s="618"/>
      <c r="L35" s="618"/>
      <c r="M35" s="618"/>
      <c r="N35" s="618"/>
      <c r="O35" s="618"/>
      <c r="P35" s="618"/>
      <c r="Q35" s="619"/>
      <c r="R35" s="620">
        <v>37999</v>
      </c>
      <c r="S35" s="621"/>
      <c r="T35" s="621"/>
      <c r="U35" s="621"/>
      <c r="V35" s="621"/>
      <c r="W35" s="621"/>
      <c r="X35" s="621"/>
      <c r="Y35" s="622"/>
      <c r="Z35" s="616">
        <v>0.9</v>
      </c>
      <c r="AA35" s="616"/>
      <c r="AB35" s="616"/>
      <c r="AC35" s="616"/>
      <c r="AD35" s="623">
        <v>504</v>
      </c>
      <c r="AE35" s="623"/>
      <c r="AF35" s="623"/>
      <c r="AG35" s="623"/>
      <c r="AH35" s="623"/>
      <c r="AI35" s="623"/>
      <c r="AJ35" s="623"/>
      <c r="AK35" s="623"/>
      <c r="AL35" s="624">
        <v>0</v>
      </c>
      <c r="AM35" s="625"/>
      <c r="AN35" s="625"/>
      <c r="AO35" s="626"/>
      <c r="AP35" s="218"/>
      <c r="AQ35" s="606" t="s">
        <v>323</v>
      </c>
      <c r="AR35" s="607"/>
      <c r="AS35" s="607"/>
      <c r="AT35" s="607"/>
      <c r="AU35" s="607"/>
      <c r="AV35" s="607"/>
      <c r="AW35" s="607"/>
      <c r="AX35" s="607"/>
      <c r="AY35" s="607"/>
      <c r="AZ35" s="607"/>
      <c r="BA35" s="607"/>
      <c r="BB35" s="607"/>
      <c r="BC35" s="607"/>
      <c r="BD35" s="607"/>
      <c r="BE35" s="607"/>
      <c r="BF35" s="608"/>
      <c r="BG35" s="606" t="s">
        <v>324</v>
      </c>
      <c r="BH35" s="607"/>
      <c r="BI35" s="607"/>
      <c r="BJ35" s="607"/>
      <c r="BK35" s="607"/>
      <c r="BL35" s="607"/>
      <c r="BM35" s="607"/>
      <c r="BN35" s="607"/>
      <c r="BO35" s="607"/>
      <c r="BP35" s="607"/>
      <c r="BQ35" s="607"/>
      <c r="BR35" s="607"/>
      <c r="BS35" s="607"/>
      <c r="BT35" s="607"/>
      <c r="BU35" s="607"/>
      <c r="BV35" s="607"/>
      <c r="BW35" s="607"/>
      <c r="BX35" s="607"/>
      <c r="BY35" s="607"/>
      <c r="BZ35" s="607"/>
      <c r="CA35" s="607"/>
      <c r="CB35" s="608"/>
      <c r="CD35" s="645" t="s">
        <v>325</v>
      </c>
      <c r="CE35" s="646"/>
      <c r="CF35" s="646"/>
      <c r="CG35" s="646"/>
      <c r="CH35" s="646"/>
      <c r="CI35" s="646"/>
      <c r="CJ35" s="646"/>
      <c r="CK35" s="646"/>
      <c r="CL35" s="646"/>
      <c r="CM35" s="646"/>
      <c r="CN35" s="646"/>
      <c r="CO35" s="646"/>
      <c r="CP35" s="646"/>
      <c r="CQ35" s="647"/>
      <c r="CR35" s="620">
        <v>17499</v>
      </c>
      <c r="CS35" s="673"/>
      <c r="CT35" s="673"/>
      <c r="CU35" s="673"/>
      <c r="CV35" s="673"/>
      <c r="CW35" s="673"/>
      <c r="CX35" s="673"/>
      <c r="CY35" s="674"/>
      <c r="CZ35" s="624">
        <v>0.4</v>
      </c>
      <c r="DA35" s="668"/>
      <c r="DB35" s="668"/>
      <c r="DC35" s="675"/>
      <c r="DD35" s="639">
        <v>16</v>
      </c>
      <c r="DE35" s="673"/>
      <c r="DF35" s="673"/>
      <c r="DG35" s="673"/>
      <c r="DH35" s="673"/>
      <c r="DI35" s="673"/>
      <c r="DJ35" s="673"/>
      <c r="DK35" s="674"/>
      <c r="DL35" s="639">
        <v>16</v>
      </c>
      <c r="DM35" s="673"/>
      <c r="DN35" s="673"/>
      <c r="DO35" s="673"/>
      <c r="DP35" s="673"/>
      <c r="DQ35" s="673"/>
      <c r="DR35" s="673"/>
      <c r="DS35" s="673"/>
      <c r="DT35" s="673"/>
      <c r="DU35" s="673"/>
      <c r="DV35" s="674"/>
      <c r="DW35" s="624">
        <v>0</v>
      </c>
      <c r="DX35" s="668"/>
      <c r="DY35" s="668"/>
      <c r="DZ35" s="668"/>
      <c r="EA35" s="668"/>
      <c r="EB35" s="668"/>
      <c r="EC35" s="669"/>
    </row>
    <row r="36" spans="2:133" ht="11.25" customHeight="1" x14ac:dyDescent="0.2">
      <c r="B36" s="617" t="s">
        <v>326</v>
      </c>
      <c r="C36" s="618"/>
      <c r="D36" s="618"/>
      <c r="E36" s="618"/>
      <c r="F36" s="618"/>
      <c r="G36" s="618"/>
      <c r="H36" s="618"/>
      <c r="I36" s="618"/>
      <c r="J36" s="618"/>
      <c r="K36" s="618"/>
      <c r="L36" s="618"/>
      <c r="M36" s="618"/>
      <c r="N36" s="618"/>
      <c r="O36" s="618"/>
      <c r="P36" s="618"/>
      <c r="Q36" s="619"/>
      <c r="R36" s="620">
        <v>181419</v>
      </c>
      <c r="S36" s="621"/>
      <c r="T36" s="621"/>
      <c r="U36" s="621"/>
      <c r="V36" s="621"/>
      <c r="W36" s="621"/>
      <c r="X36" s="621"/>
      <c r="Y36" s="622"/>
      <c r="Z36" s="616">
        <v>4.4000000000000004</v>
      </c>
      <c r="AA36" s="616"/>
      <c r="AB36" s="616"/>
      <c r="AC36" s="616"/>
      <c r="AD36" s="623" t="s">
        <v>130</v>
      </c>
      <c r="AE36" s="623"/>
      <c r="AF36" s="623"/>
      <c r="AG36" s="623"/>
      <c r="AH36" s="623"/>
      <c r="AI36" s="623"/>
      <c r="AJ36" s="623"/>
      <c r="AK36" s="623"/>
      <c r="AL36" s="624" t="s">
        <v>130</v>
      </c>
      <c r="AM36" s="625"/>
      <c r="AN36" s="625"/>
      <c r="AO36" s="626"/>
      <c r="AP36" s="218"/>
      <c r="AQ36" s="704" t="s">
        <v>327</v>
      </c>
      <c r="AR36" s="705"/>
      <c r="AS36" s="705"/>
      <c r="AT36" s="705"/>
      <c r="AU36" s="705"/>
      <c r="AV36" s="705"/>
      <c r="AW36" s="705"/>
      <c r="AX36" s="705"/>
      <c r="AY36" s="706"/>
      <c r="AZ36" s="631">
        <v>163965</v>
      </c>
      <c r="BA36" s="632"/>
      <c r="BB36" s="632"/>
      <c r="BC36" s="632"/>
      <c r="BD36" s="632"/>
      <c r="BE36" s="632"/>
      <c r="BF36" s="707"/>
      <c r="BG36" s="641" t="s">
        <v>328</v>
      </c>
      <c r="BH36" s="642"/>
      <c r="BI36" s="642"/>
      <c r="BJ36" s="642"/>
      <c r="BK36" s="642"/>
      <c r="BL36" s="642"/>
      <c r="BM36" s="642"/>
      <c r="BN36" s="642"/>
      <c r="BO36" s="642"/>
      <c r="BP36" s="642"/>
      <c r="BQ36" s="642"/>
      <c r="BR36" s="642"/>
      <c r="BS36" s="642"/>
      <c r="BT36" s="642"/>
      <c r="BU36" s="643"/>
      <c r="BV36" s="631">
        <v>27089</v>
      </c>
      <c r="BW36" s="632"/>
      <c r="BX36" s="632"/>
      <c r="BY36" s="632"/>
      <c r="BZ36" s="632"/>
      <c r="CA36" s="632"/>
      <c r="CB36" s="707"/>
      <c r="CD36" s="645" t="s">
        <v>329</v>
      </c>
      <c r="CE36" s="646"/>
      <c r="CF36" s="646"/>
      <c r="CG36" s="646"/>
      <c r="CH36" s="646"/>
      <c r="CI36" s="646"/>
      <c r="CJ36" s="646"/>
      <c r="CK36" s="646"/>
      <c r="CL36" s="646"/>
      <c r="CM36" s="646"/>
      <c r="CN36" s="646"/>
      <c r="CO36" s="646"/>
      <c r="CP36" s="646"/>
      <c r="CQ36" s="647"/>
      <c r="CR36" s="620">
        <v>374865</v>
      </c>
      <c r="CS36" s="621"/>
      <c r="CT36" s="621"/>
      <c r="CU36" s="621"/>
      <c r="CV36" s="621"/>
      <c r="CW36" s="621"/>
      <c r="CX36" s="621"/>
      <c r="CY36" s="622"/>
      <c r="CZ36" s="624">
        <v>9.6</v>
      </c>
      <c r="DA36" s="668"/>
      <c r="DB36" s="668"/>
      <c r="DC36" s="675"/>
      <c r="DD36" s="639">
        <v>205279</v>
      </c>
      <c r="DE36" s="621"/>
      <c r="DF36" s="621"/>
      <c r="DG36" s="621"/>
      <c r="DH36" s="621"/>
      <c r="DI36" s="621"/>
      <c r="DJ36" s="621"/>
      <c r="DK36" s="622"/>
      <c r="DL36" s="639">
        <v>172241</v>
      </c>
      <c r="DM36" s="621"/>
      <c r="DN36" s="621"/>
      <c r="DO36" s="621"/>
      <c r="DP36" s="621"/>
      <c r="DQ36" s="621"/>
      <c r="DR36" s="621"/>
      <c r="DS36" s="621"/>
      <c r="DT36" s="621"/>
      <c r="DU36" s="621"/>
      <c r="DV36" s="622"/>
      <c r="DW36" s="624">
        <v>11.1</v>
      </c>
      <c r="DX36" s="668"/>
      <c r="DY36" s="668"/>
      <c r="DZ36" s="668"/>
      <c r="EA36" s="668"/>
      <c r="EB36" s="668"/>
      <c r="EC36" s="669"/>
    </row>
    <row r="37" spans="2:133" ht="11.25" customHeight="1" x14ac:dyDescent="0.2">
      <c r="B37" s="617" t="s">
        <v>330</v>
      </c>
      <c r="C37" s="618"/>
      <c r="D37" s="618"/>
      <c r="E37" s="618"/>
      <c r="F37" s="618"/>
      <c r="G37" s="618"/>
      <c r="H37" s="618"/>
      <c r="I37" s="618"/>
      <c r="J37" s="618"/>
      <c r="K37" s="618"/>
      <c r="L37" s="618"/>
      <c r="M37" s="618"/>
      <c r="N37" s="618"/>
      <c r="O37" s="618"/>
      <c r="P37" s="618"/>
      <c r="Q37" s="619"/>
      <c r="R37" s="620">
        <v>158208</v>
      </c>
      <c r="S37" s="621"/>
      <c r="T37" s="621"/>
      <c r="U37" s="621"/>
      <c r="V37" s="621"/>
      <c r="W37" s="621"/>
      <c r="X37" s="621"/>
      <c r="Y37" s="622"/>
      <c r="Z37" s="616">
        <v>3.9</v>
      </c>
      <c r="AA37" s="616"/>
      <c r="AB37" s="616"/>
      <c r="AC37" s="616"/>
      <c r="AD37" s="623" t="s">
        <v>130</v>
      </c>
      <c r="AE37" s="623"/>
      <c r="AF37" s="623"/>
      <c r="AG37" s="623"/>
      <c r="AH37" s="623"/>
      <c r="AI37" s="623"/>
      <c r="AJ37" s="623"/>
      <c r="AK37" s="623"/>
      <c r="AL37" s="624" t="s">
        <v>130</v>
      </c>
      <c r="AM37" s="625"/>
      <c r="AN37" s="625"/>
      <c r="AO37" s="626"/>
      <c r="AQ37" s="708" t="s">
        <v>331</v>
      </c>
      <c r="AR37" s="709"/>
      <c r="AS37" s="709"/>
      <c r="AT37" s="709"/>
      <c r="AU37" s="709"/>
      <c r="AV37" s="709"/>
      <c r="AW37" s="709"/>
      <c r="AX37" s="709"/>
      <c r="AY37" s="710"/>
      <c r="AZ37" s="620">
        <v>45442</v>
      </c>
      <c r="BA37" s="621"/>
      <c r="BB37" s="621"/>
      <c r="BC37" s="621"/>
      <c r="BD37" s="673"/>
      <c r="BE37" s="673"/>
      <c r="BF37" s="693"/>
      <c r="BG37" s="645" t="s">
        <v>332</v>
      </c>
      <c r="BH37" s="646"/>
      <c r="BI37" s="646"/>
      <c r="BJ37" s="646"/>
      <c r="BK37" s="646"/>
      <c r="BL37" s="646"/>
      <c r="BM37" s="646"/>
      <c r="BN37" s="646"/>
      <c r="BO37" s="646"/>
      <c r="BP37" s="646"/>
      <c r="BQ37" s="646"/>
      <c r="BR37" s="646"/>
      <c r="BS37" s="646"/>
      <c r="BT37" s="646"/>
      <c r="BU37" s="647"/>
      <c r="BV37" s="620">
        <v>27086</v>
      </c>
      <c r="BW37" s="621"/>
      <c r="BX37" s="621"/>
      <c r="BY37" s="621"/>
      <c r="BZ37" s="621"/>
      <c r="CA37" s="621"/>
      <c r="CB37" s="640"/>
      <c r="CD37" s="645" t="s">
        <v>333</v>
      </c>
      <c r="CE37" s="646"/>
      <c r="CF37" s="646"/>
      <c r="CG37" s="646"/>
      <c r="CH37" s="646"/>
      <c r="CI37" s="646"/>
      <c r="CJ37" s="646"/>
      <c r="CK37" s="646"/>
      <c r="CL37" s="646"/>
      <c r="CM37" s="646"/>
      <c r="CN37" s="646"/>
      <c r="CO37" s="646"/>
      <c r="CP37" s="646"/>
      <c r="CQ37" s="647"/>
      <c r="CR37" s="620">
        <v>27676</v>
      </c>
      <c r="CS37" s="673"/>
      <c r="CT37" s="673"/>
      <c r="CU37" s="673"/>
      <c r="CV37" s="673"/>
      <c r="CW37" s="673"/>
      <c r="CX37" s="673"/>
      <c r="CY37" s="674"/>
      <c r="CZ37" s="624">
        <v>0.7</v>
      </c>
      <c r="DA37" s="668"/>
      <c r="DB37" s="668"/>
      <c r="DC37" s="675"/>
      <c r="DD37" s="639">
        <v>23184</v>
      </c>
      <c r="DE37" s="673"/>
      <c r="DF37" s="673"/>
      <c r="DG37" s="673"/>
      <c r="DH37" s="673"/>
      <c r="DI37" s="673"/>
      <c r="DJ37" s="673"/>
      <c r="DK37" s="674"/>
      <c r="DL37" s="639">
        <v>23184</v>
      </c>
      <c r="DM37" s="673"/>
      <c r="DN37" s="673"/>
      <c r="DO37" s="673"/>
      <c r="DP37" s="673"/>
      <c r="DQ37" s="673"/>
      <c r="DR37" s="673"/>
      <c r="DS37" s="673"/>
      <c r="DT37" s="673"/>
      <c r="DU37" s="673"/>
      <c r="DV37" s="674"/>
      <c r="DW37" s="624">
        <v>1.5</v>
      </c>
      <c r="DX37" s="668"/>
      <c r="DY37" s="668"/>
      <c r="DZ37" s="668"/>
      <c r="EA37" s="668"/>
      <c r="EB37" s="668"/>
      <c r="EC37" s="669"/>
    </row>
    <row r="38" spans="2:133" ht="11.25" customHeight="1" x14ac:dyDescent="0.2">
      <c r="B38" s="617" t="s">
        <v>334</v>
      </c>
      <c r="C38" s="618"/>
      <c r="D38" s="618"/>
      <c r="E38" s="618"/>
      <c r="F38" s="618"/>
      <c r="G38" s="618"/>
      <c r="H38" s="618"/>
      <c r="I38" s="618"/>
      <c r="J38" s="618"/>
      <c r="K38" s="618"/>
      <c r="L38" s="618"/>
      <c r="M38" s="618"/>
      <c r="N38" s="618"/>
      <c r="O38" s="618"/>
      <c r="P38" s="618"/>
      <c r="Q38" s="619"/>
      <c r="R38" s="620">
        <v>141280</v>
      </c>
      <c r="S38" s="621"/>
      <c r="T38" s="621"/>
      <c r="U38" s="621"/>
      <c r="V38" s="621"/>
      <c r="W38" s="621"/>
      <c r="X38" s="621"/>
      <c r="Y38" s="622"/>
      <c r="Z38" s="616">
        <v>3.4</v>
      </c>
      <c r="AA38" s="616"/>
      <c r="AB38" s="616"/>
      <c r="AC38" s="616"/>
      <c r="AD38" s="623" t="s">
        <v>130</v>
      </c>
      <c r="AE38" s="623"/>
      <c r="AF38" s="623"/>
      <c r="AG38" s="623"/>
      <c r="AH38" s="623"/>
      <c r="AI38" s="623"/>
      <c r="AJ38" s="623"/>
      <c r="AK38" s="623"/>
      <c r="AL38" s="624" t="s">
        <v>130</v>
      </c>
      <c r="AM38" s="625"/>
      <c r="AN38" s="625"/>
      <c r="AO38" s="626"/>
      <c r="AQ38" s="708" t="s">
        <v>335</v>
      </c>
      <c r="AR38" s="709"/>
      <c r="AS38" s="709"/>
      <c r="AT38" s="709"/>
      <c r="AU38" s="709"/>
      <c r="AV38" s="709"/>
      <c r="AW38" s="709"/>
      <c r="AX38" s="709"/>
      <c r="AY38" s="710"/>
      <c r="AZ38" s="620">
        <v>43276</v>
      </c>
      <c r="BA38" s="621"/>
      <c r="BB38" s="621"/>
      <c r="BC38" s="621"/>
      <c r="BD38" s="673"/>
      <c r="BE38" s="673"/>
      <c r="BF38" s="693"/>
      <c r="BG38" s="645" t="s">
        <v>336</v>
      </c>
      <c r="BH38" s="646"/>
      <c r="BI38" s="646"/>
      <c r="BJ38" s="646"/>
      <c r="BK38" s="646"/>
      <c r="BL38" s="646"/>
      <c r="BM38" s="646"/>
      <c r="BN38" s="646"/>
      <c r="BO38" s="646"/>
      <c r="BP38" s="646"/>
      <c r="BQ38" s="646"/>
      <c r="BR38" s="646"/>
      <c r="BS38" s="646"/>
      <c r="BT38" s="646"/>
      <c r="BU38" s="647"/>
      <c r="BV38" s="620">
        <v>255</v>
      </c>
      <c r="BW38" s="621"/>
      <c r="BX38" s="621"/>
      <c r="BY38" s="621"/>
      <c r="BZ38" s="621"/>
      <c r="CA38" s="621"/>
      <c r="CB38" s="640"/>
      <c r="CD38" s="645" t="s">
        <v>337</v>
      </c>
      <c r="CE38" s="646"/>
      <c r="CF38" s="646"/>
      <c r="CG38" s="646"/>
      <c r="CH38" s="646"/>
      <c r="CI38" s="646"/>
      <c r="CJ38" s="646"/>
      <c r="CK38" s="646"/>
      <c r="CL38" s="646"/>
      <c r="CM38" s="646"/>
      <c r="CN38" s="646"/>
      <c r="CO38" s="646"/>
      <c r="CP38" s="646"/>
      <c r="CQ38" s="647"/>
      <c r="CR38" s="620">
        <v>163965</v>
      </c>
      <c r="CS38" s="621"/>
      <c r="CT38" s="621"/>
      <c r="CU38" s="621"/>
      <c r="CV38" s="621"/>
      <c r="CW38" s="621"/>
      <c r="CX38" s="621"/>
      <c r="CY38" s="622"/>
      <c r="CZ38" s="624">
        <v>4.2</v>
      </c>
      <c r="DA38" s="668"/>
      <c r="DB38" s="668"/>
      <c r="DC38" s="675"/>
      <c r="DD38" s="639">
        <v>137716</v>
      </c>
      <c r="DE38" s="621"/>
      <c r="DF38" s="621"/>
      <c r="DG38" s="621"/>
      <c r="DH38" s="621"/>
      <c r="DI38" s="621"/>
      <c r="DJ38" s="621"/>
      <c r="DK38" s="622"/>
      <c r="DL38" s="639">
        <v>130016</v>
      </c>
      <c r="DM38" s="621"/>
      <c r="DN38" s="621"/>
      <c r="DO38" s="621"/>
      <c r="DP38" s="621"/>
      <c r="DQ38" s="621"/>
      <c r="DR38" s="621"/>
      <c r="DS38" s="621"/>
      <c r="DT38" s="621"/>
      <c r="DU38" s="621"/>
      <c r="DV38" s="622"/>
      <c r="DW38" s="624">
        <v>8.4</v>
      </c>
      <c r="DX38" s="668"/>
      <c r="DY38" s="668"/>
      <c r="DZ38" s="668"/>
      <c r="EA38" s="668"/>
      <c r="EB38" s="668"/>
      <c r="EC38" s="669"/>
    </row>
    <row r="39" spans="2:133" ht="11.25" customHeight="1" x14ac:dyDescent="0.2">
      <c r="B39" s="617" t="s">
        <v>338</v>
      </c>
      <c r="C39" s="618"/>
      <c r="D39" s="618"/>
      <c r="E39" s="618"/>
      <c r="F39" s="618"/>
      <c r="G39" s="618"/>
      <c r="H39" s="618"/>
      <c r="I39" s="618"/>
      <c r="J39" s="618"/>
      <c r="K39" s="618"/>
      <c r="L39" s="618"/>
      <c r="M39" s="618"/>
      <c r="N39" s="618"/>
      <c r="O39" s="618"/>
      <c r="P39" s="618"/>
      <c r="Q39" s="619"/>
      <c r="R39" s="620">
        <v>121134</v>
      </c>
      <c r="S39" s="621"/>
      <c r="T39" s="621"/>
      <c r="U39" s="621"/>
      <c r="V39" s="621"/>
      <c r="W39" s="621"/>
      <c r="X39" s="621"/>
      <c r="Y39" s="622"/>
      <c r="Z39" s="616">
        <v>3</v>
      </c>
      <c r="AA39" s="616"/>
      <c r="AB39" s="616"/>
      <c r="AC39" s="616"/>
      <c r="AD39" s="623">
        <v>29866</v>
      </c>
      <c r="AE39" s="623"/>
      <c r="AF39" s="623"/>
      <c r="AG39" s="623"/>
      <c r="AH39" s="623"/>
      <c r="AI39" s="623"/>
      <c r="AJ39" s="623"/>
      <c r="AK39" s="623"/>
      <c r="AL39" s="624">
        <v>2</v>
      </c>
      <c r="AM39" s="625"/>
      <c r="AN39" s="625"/>
      <c r="AO39" s="626"/>
      <c r="AQ39" s="708" t="s">
        <v>339</v>
      </c>
      <c r="AR39" s="709"/>
      <c r="AS39" s="709"/>
      <c r="AT39" s="709"/>
      <c r="AU39" s="709"/>
      <c r="AV39" s="709"/>
      <c r="AW39" s="709"/>
      <c r="AX39" s="709"/>
      <c r="AY39" s="710"/>
      <c r="AZ39" s="620" t="s">
        <v>130</v>
      </c>
      <c r="BA39" s="621"/>
      <c r="BB39" s="621"/>
      <c r="BC39" s="621"/>
      <c r="BD39" s="673"/>
      <c r="BE39" s="673"/>
      <c r="BF39" s="693"/>
      <c r="BG39" s="645" t="s">
        <v>340</v>
      </c>
      <c r="BH39" s="646"/>
      <c r="BI39" s="646"/>
      <c r="BJ39" s="646"/>
      <c r="BK39" s="646"/>
      <c r="BL39" s="646"/>
      <c r="BM39" s="646"/>
      <c r="BN39" s="646"/>
      <c r="BO39" s="646"/>
      <c r="BP39" s="646"/>
      <c r="BQ39" s="646"/>
      <c r="BR39" s="646"/>
      <c r="BS39" s="646"/>
      <c r="BT39" s="646"/>
      <c r="BU39" s="647"/>
      <c r="BV39" s="620">
        <v>373</v>
      </c>
      <c r="BW39" s="621"/>
      <c r="BX39" s="621"/>
      <c r="BY39" s="621"/>
      <c r="BZ39" s="621"/>
      <c r="CA39" s="621"/>
      <c r="CB39" s="640"/>
      <c r="CD39" s="645" t="s">
        <v>341</v>
      </c>
      <c r="CE39" s="646"/>
      <c r="CF39" s="646"/>
      <c r="CG39" s="646"/>
      <c r="CH39" s="646"/>
      <c r="CI39" s="646"/>
      <c r="CJ39" s="646"/>
      <c r="CK39" s="646"/>
      <c r="CL39" s="646"/>
      <c r="CM39" s="646"/>
      <c r="CN39" s="646"/>
      <c r="CO39" s="646"/>
      <c r="CP39" s="646"/>
      <c r="CQ39" s="647"/>
      <c r="CR39" s="620">
        <v>189232</v>
      </c>
      <c r="CS39" s="673"/>
      <c r="CT39" s="673"/>
      <c r="CU39" s="673"/>
      <c r="CV39" s="673"/>
      <c r="CW39" s="673"/>
      <c r="CX39" s="673"/>
      <c r="CY39" s="674"/>
      <c r="CZ39" s="624">
        <v>4.8</v>
      </c>
      <c r="DA39" s="668"/>
      <c r="DB39" s="668"/>
      <c r="DC39" s="675"/>
      <c r="DD39" s="639">
        <v>96862</v>
      </c>
      <c r="DE39" s="673"/>
      <c r="DF39" s="673"/>
      <c r="DG39" s="673"/>
      <c r="DH39" s="673"/>
      <c r="DI39" s="673"/>
      <c r="DJ39" s="673"/>
      <c r="DK39" s="674"/>
      <c r="DL39" s="639" t="s">
        <v>130</v>
      </c>
      <c r="DM39" s="673"/>
      <c r="DN39" s="673"/>
      <c r="DO39" s="673"/>
      <c r="DP39" s="673"/>
      <c r="DQ39" s="673"/>
      <c r="DR39" s="673"/>
      <c r="DS39" s="673"/>
      <c r="DT39" s="673"/>
      <c r="DU39" s="673"/>
      <c r="DV39" s="674"/>
      <c r="DW39" s="624" t="s">
        <v>130</v>
      </c>
      <c r="DX39" s="668"/>
      <c r="DY39" s="668"/>
      <c r="DZ39" s="668"/>
      <c r="EA39" s="668"/>
      <c r="EB39" s="668"/>
      <c r="EC39" s="669"/>
    </row>
    <row r="40" spans="2:133" ht="11.25" customHeight="1" x14ac:dyDescent="0.2">
      <c r="B40" s="617" t="s">
        <v>342</v>
      </c>
      <c r="C40" s="618"/>
      <c r="D40" s="618"/>
      <c r="E40" s="618"/>
      <c r="F40" s="618"/>
      <c r="G40" s="618"/>
      <c r="H40" s="618"/>
      <c r="I40" s="618"/>
      <c r="J40" s="618"/>
      <c r="K40" s="618"/>
      <c r="L40" s="618"/>
      <c r="M40" s="618"/>
      <c r="N40" s="618"/>
      <c r="O40" s="618"/>
      <c r="P40" s="618"/>
      <c r="Q40" s="619"/>
      <c r="R40" s="620">
        <v>962113</v>
      </c>
      <c r="S40" s="621"/>
      <c r="T40" s="621"/>
      <c r="U40" s="621"/>
      <c r="V40" s="621"/>
      <c r="W40" s="621"/>
      <c r="X40" s="621"/>
      <c r="Y40" s="622"/>
      <c r="Z40" s="616">
        <v>23.5</v>
      </c>
      <c r="AA40" s="616"/>
      <c r="AB40" s="616"/>
      <c r="AC40" s="616"/>
      <c r="AD40" s="623" t="s">
        <v>130</v>
      </c>
      <c r="AE40" s="623"/>
      <c r="AF40" s="623"/>
      <c r="AG40" s="623"/>
      <c r="AH40" s="623"/>
      <c r="AI40" s="623"/>
      <c r="AJ40" s="623"/>
      <c r="AK40" s="623"/>
      <c r="AL40" s="624" t="s">
        <v>130</v>
      </c>
      <c r="AM40" s="625"/>
      <c r="AN40" s="625"/>
      <c r="AO40" s="626"/>
      <c r="AQ40" s="708" t="s">
        <v>343</v>
      </c>
      <c r="AR40" s="709"/>
      <c r="AS40" s="709"/>
      <c r="AT40" s="709"/>
      <c r="AU40" s="709"/>
      <c r="AV40" s="709"/>
      <c r="AW40" s="709"/>
      <c r="AX40" s="709"/>
      <c r="AY40" s="710"/>
      <c r="AZ40" s="620" t="s">
        <v>130</v>
      </c>
      <c r="BA40" s="621"/>
      <c r="BB40" s="621"/>
      <c r="BC40" s="621"/>
      <c r="BD40" s="673"/>
      <c r="BE40" s="673"/>
      <c r="BF40" s="693"/>
      <c r="BG40" s="717" t="s">
        <v>344</v>
      </c>
      <c r="BH40" s="718"/>
      <c r="BI40" s="718"/>
      <c r="BJ40" s="718"/>
      <c r="BK40" s="718"/>
      <c r="BL40" s="365"/>
      <c r="BM40" s="646" t="s">
        <v>345</v>
      </c>
      <c r="BN40" s="646"/>
      <c r="BO40" s="646"/>
      <c r="BP40" s="646"/>
      <c r="BQ40" s="646"/>
      <c r="BR40" s="646"/>
      <c r="BS40" s="646"/>
      <c r="BT40" s="646"/>
      <c r="BU40" s="647"/>
      <c r="BV40" s="620">
        <v>88</v>
      </c>
      <c r="BW40" s="621"/>
      <c r="BX40" s="621"/>
      <c r="BY40" s="621"/>
      <c r="BZ40" s="621"/>
      <c r="CA40" s="621"/>
      <c r="CB40" s="640"/>
      <c r="CD40" s="645" t="s">
        <v>346</v>
      </c>
      <c r="CE40" s="646"/>
      <c r="CF40" s="646"/>
      <c r="CG40" s="646"/>
      <c r="CH40" s="646"/>
      <c r="CI40" s="646"/>
      <c r="CJ40" s="646"/>
      <c r="CK40" s="646"/>
      <c r="CL40" s="646"/>
      <c r="CM40" s="646"/>
      <c r="CN40" s="646"/>
      <c r="CO40" s="646"/>
      <c r="CP40" s="646"/>
      <c r="CQ40" s="647"/>
      <c r="CR40" s="620" t="s">
        <v>130</v>
      </c>
      <c r="CS40" s="621"/>
      <c r="CT40" s="621"/>
      <c r="CU40" s="621"/>
      <c r="CV40" s="621"/>
      <c r="CW40" s="621"/>
      <c r="CX40" s="621"/>
      <c r="CY40" s="622"/>
      <c r="CZ40" s="624" t="s">
        <v>130</v>
      </c>
      <c r="DA40" s="668"/>
      <c r="DB40" s="668"/>
      <c r="DC40" s="675"/>
      <c r="DD40" s="639" t="s">
        <v>130</v>
      </c>
      <c r="DE40" s="621"/>
      <c r="DF40" s="621"/>
      <c r="DG40" s="621"/>
      <c r="DH40" s="621"/>
      <c r="DI40" s="621"/>
      <c r="DJ40" s="621"/>
      <c r="DK40" s="622"/>
      <c r="DL40" s="639" t="s">
        <v>130</v>
      </c>
      <c r="DM40" s="621"/>
      <c r="DN40" s="621"/>
      <c r="DO40" s="621"/>
      <c r="DP40" s="621"/>
      <c r="DQ40" s="621"/>
      <c r="DR40" s="621"/>
      <c r="DS40" s="621"/>
      <c r="DT40" s="621"/>
      <c r="DU40" s="621"/>
      <c r="DV40" s="622"/>
      <c r="DW40" s="624" t="s">
        <v>130</v>
      </c>
      <c r="DX40" s="668"/>
      <c r="DY40" s="668"/>
      <c r="DZ40" s="668"/>
      <c r="EA40" s="668"/>
      <c r="EB40" s="668"/>
      <c r="EC40" s="669"/>
    </row>
    <row r="41" spans="2:133" ht="11.25" customHeight="1" x14ac:dyDescent="0.2">
      <c r="B41" s="617" t="s">
        <v>347</v>
      </c>
      <c r="C41" s="618"/>
      <c r="D41" s="618"/>
      <c r="E41" s="618"/>
      <c r="F41" s="618"/>
      <c r="G41" s="618"/>
      <c r="H41" s="618"/>
      <c r="I41" s="618"/>
      <c r="J41" s="618"/>
      <c r="K41" s="618"/>
      <c r="L41" s="618"/>
      <c r="M41" s="618"/>
      <c r="N41" s="618"/>
      <c r="O41" s="618"/>
      <c r="P41" s="618"/>
      <c r="Q41" s="619"/>
      <c r="R41" s="620" t="s">
        <v>130</v>
      </c>
      <c r="S41" s="621"/>
      <c r="T41" s="621"/>
      <c r="U41" s="621"/>
      <c r="V41" s="621"/>
      <c r="W41" s="621"/>
      <c r="X41" s="621"/>
      <c r="Y41" s="622"/>
      <c r="Z41" s="616" t="s">
        <v>130</v>
      </c>
      <c r="AA41" s="616"/>
      <c r="AB41" s="616"/>
      <c r="AC41" s="616"/>
      <c r="AD41" s="623" t="s">
        <v>130</v>
      </c>
      <c r="AE41" s="623"/>
      <c r="AF41" s="623"/>
      <c r="AG41" s="623"/>
      <c r="AH41" s="623"/>
      <c r="AI41" s="623"/>
      <c r="AJ41" s="623"/>
      <c r="AK41" s="623"/>
      <c r="AL41" s="624" t="s">
        <v>130</v>
      </c>
      <c r="AM41" s="625"/>
      <c r="AN41" s="625"/>
      <c r="AO41" s="626"/>
      <c r="AQ41" s="708" t="s">
        <v>348</v>
      </c>
      <c r="AR41" s="709"/>
      <c r="AS41" s="709"/>
      <c r="AT41" s="709"/>
      <c r="AU41" s="709"/>
      <c r="AV41" s="709"/>
      <c r="AW41" s="709"/>
      <c r="AX41" s="709"/>
      <c r="AY41" s="710"/>
      <c r="AZ41" s="620">
        <v>30383</v>
      </c>
      <c r="BA41" s="621"/>
      <c r="BB41" s="621"/>
      <c r="BC41" s="621"/>
      <c r="BD41" s="673"/>
      <c r="BE41" s="673"/>
      <c r="BF41" s="693"/>
      <c r="BG41" s="717"/>
      <c r="BH41" s="718"/>
      <c r="BI41" s="718"/>
      <c r="BJ41" s="718"/>
      <c r="BK41" s="718"/>
      <c r="BL41" s="365"/>
      <c r="BM41" s="646" t="s">
        <v>349</v>
      </c>
      <c r="BN41" s="646"/>
      <c r="BO41" s="646"/>
      <c r="BP41" s="646"/>
      <c r="BQ41" s="646"/>
      <c r="BR41" s="646"/>
      <c r="BS41" s="646"/>
      <c r="BT41" s="646"/>
      <c r="BU41" s="647"/>
      <c r="BV41" s="620" t="s">
        <v>130</v>
      </c>
      <c r="BW41" s="621"/>
      <c r="BX41" s="621"/>
      <c r="BY41" s="621"/>
      <c r="BZ41" s="621"/>
      <c r="CA41" s="621"/>
      <c r="CB41" s="640"/>
      <c r="CD41" s="645" t="s">
        <v>350</v>
      </c>
      <c r="CE41" s="646"/>
      <c r="CF41" s="646"/>
      <c r="CG41" s="646"/>
      <c r="CH41" s="646"/>
      <c r="CI41" s="646"/>
      <c r="CJ41" s="646"/>
      <c r="CK41" s="646"/>
      <c r="CL41" s="646"/>
      <c r="CM41" s="646"/>
      <c r="CN41" s="646"/>
      <c r="CO41" s="646"/>
      <c r="CP41" s="646"/>
      <c r="CQ41" s="647"/>
      <c r="CR41" s="620" t="s">
        <v>130</v>
      </c>
      <c r="CS41" s="673"/>
      <c r="CT41" s="673"/>
      <c r="CU41" s="673"/>
      <c r="CV41" s="673"/>
      <c r="CW41" s="673"/>
      <c r="CX41" s="673"/>
      <c r="CY41" s="674"/>
      <c r="CZ41" s="624" t="s">
        <v>130</v>
      </c>
      <c r="DA41" s="668"/>
      <c r="DB41" s="668"/>
      <c r="DC41" s="675"/>
      <c r="DD41" s="639" t="s">
        <v>130</v>
      </c>
      <c r="DE41" s="673"/>
      <c r="DF41" s="673"/>
      <c r="DG41" s="673"/>
      <c r="DH41" s="673"/>
      <c r="DI41" s="673"/>
      <c r="DJ41" s="673"/>
      <c r="DK41" s="674"/>
      <c r="DL41" s="714"/>
      <c r="DM41" s="715"/>
      <c r="DN41" s="715"/>
      <c r="DO41" s="715"/>
      <c r="DP41" s="715"/>
      <c r="DQ41" s="715"/>
      <c r="DR41" s="715"/>
      <c r="DS41" s="715"/>
      <c r="DT41" s="715"/>
      <c r="DU41" s="715"/>
      <c r="DV41" s="716"/>
      <c r="DW41" s="711"/>
      <c r="DX41" s="712"/>
      <c r="DY41" s="712"/>
      <c r="DZ41" s="712"/>
      <c r="EA41" s="712"/>
      <c r="EB41" s="712"/>
      <c r="EC41" s="713"/>
    </row>
    <row r="42" spans="2:133" ht="11.25" customHeight="1" x14ac:dyDescent="0.2">
      <c r="B42" s="617" t="s">
        <v>351</v>
      </c>
      <c r="C42" s="618"/>
      <c r="D42" s="618"/>
      <c r="E42" s="618"/>
      <c r="F42" s="618"/>
      <c r="G42" s="618"/>
      <c r="H42" s="618"/>
      <c r="I42" s="618"/>
      <c r="J42" s="618"/>
      <c r="K42" s="618"/>
      <c r="L42" s="618"/>
      <c r="M42" s="618"/>
      <c r="N42" s="618"/>
      <c r="O42" s="618"/>
      <c r="P42" s="618"/>
      <c r="Q42" s="619"/>
      <c r="R42" s="620" t="s">
        <v>130</v>
      </c>
      <c r="S42" s="621"/>
      <c r="T42" s="621"/>
      <c r="U42" s="621"/>
      <c r="V42" s="621"/>
      <c r="W42" s="621"/>
      <c r="X42" s="621"/>
      <c r="Y42" s="622"/>
      <c r="Z42" s="616" t="s">
        <v>130</v>
      </c>
      <c r="AA42" s="616"/>
      <c r="AB42" s="616"/>
      <c r="AC42" s="616"/>
      <c r="AD42" s="623" t="s">
        <v>130</v>
      </c>
      <c r="AE42" s="623"/>
      <c r="AF42" s="623"/>
      <c r="AG42" s="623"/>
      <c r="AH42" s="623"/>
      <c r="AI42" s="623"/>
      <c r="AJ42" s="623"/>
      <c r="AK42" s="623"/>
      <c r="AL42" s="624" t="s">
        <v>130</v>
      </c>
      <c r="AM42" s="625"/>
      <c r="AN42" s="625"/>
      <c r="AO42" s="626"/>
      <c r="AQ42" s="724" t="s">
        <v>352</v>
      </c>
      <c r="AR42" s="725"/>
      <c r="AS42" s="725"/>
      <c r="AT42" s="725"/>
      <c r="AU42" s="725"/>
      <c r="AV42" s="725"/>
      <c r="AW42" s="725"/>
      <c r="AX42" s="725"/>
      <c r="AY42" s="726"/>
      <c r="AZ42" s="721">
        <v>44864</v>
      </c>
      <c r="BA42" s="722"/>
      <c r="BB42" s="722"/>
      <c r="BC42" s="722"/>
      <c r="BD42" s="695"/>
      <c r="BE42" s="695"/>
      <c r="BF42" s="697"/>
      <c r="BG42" s="719"/>
      <c r="BH42" s="720"/>
      <c r="BI42" s="720"/>
      <c r="BJ42" s="720"/>
      <c r="BK42" s="720"/>
      <c r="BL42" s="366"/>
      <c r="BM42" s="653" t="s">
        <v>353</v>
      </c>
      <c r="BN42" s="653"/>
      <c r="BO42" s="653"/>
      <c r="BP42" s="653"/>
      <c r="BQ42" s="653"/>
      <c r="BR42" s="653"/>
      <c r="BS42" s="653"/>
      <c r="BT42" s="653"/>
      <c r="BU42" s="654"/>
      <c r="BV42" s="721">
        <v>410</v>
      </c>
      <c r="BW42" s="722"/>
      <c r="BX42" s="722"/>
      <c r="BY42" s="722"/>
      <c r="BZ42" s="722"/>
      <c r="CA42" s="722"/>
      <c r="CB42" s="723"/>
      <c r="CD42" s="617" t="s">
        <v>354</v>
      </c>
      <c r="CE42" s="618"/>
      <c r="CF42" s="618"/>
      <c r="CG42" s="618"/>
      <c r="CH42" s="618"/>
      <c r="CI42" s="618"/>
      <c r="CJ42" s="618"/>
      <c r="CK42" s="618"/>
      <c r="CL42" s="618"/>
      <c r="CM42" s="618"/>
      <c r="CN42" s="618"/>
      <c r="CO42" s="618"/>
      <c r="CP42" s="618"/>
      <c r="CQ42" s="619"/>
      <c r="CR42" s="620">
        <v>1261427</v>
      </c>
      <c r="CS42" s="673"/>
      <c r="CT42" s="673"/>
      <c r="CU42" s="673"/>
      <c r="CV42" s="673"/>
      <c r="CW42" s="673"/>
      <c r="CX42" s="673"/>
      <c r="CY42" s="674"/>
      <c r="CZ42" s="624">
        <v>32.299999999999997</v>
      </c>
      <c r="DA42" s="668"/>
      <c r="DB42" s="668"/>
      <c r="DC42" s="675"/>
      <c r="DD42" s="639">
        <v>84785</v>
      </c>
      <c r="DE42" s="673"/>
      <c r="DF42" s="673"/>
      <c r="DG42" s="673"/>
      <c r="DH42" s="673"/>
      <c r="DI42" s="673"/>
      <c r="DJ42" s="673"/>
      <c r="DK42" s="674"/>
      <c r="DL42" s="714"/>
      <c r="DM42" s="715"/>
      <c r="DN42" s="715"/>
      <c r="DO42" s="715"/>
      <c r="DP42" s="715"/>
      <c r="DQ42" s="715"/>
      <c r="DR42" s="715"/>
      <c r="DS42" s="715"/>
      <c r="DT42" s="715"/>
      <c r="DU42" s="715"/>
      <c r="DV42" s="716"/>
      <c r="DW42" s="711"/>
      <c r="DX42" s="712"/>
      <c r="DY42" s="712"/>
      <c r="DZ42" s="712"/>
      <c r="EA42" s="712"/>
      <c r="EB42" s="712"/>
      <c r="EC42" s="713"/>
    </row>
    <row r="43" spans="2:133" ht="11.25" customHeight="1" x14ac:dyDescent="0.2">
      <c r="B43" s="617" t="s">
        <v>355</v>
      </c>
      <c r="C43" s="618"/>
      <c r="D43" s="618"/>
      <c r="E43" s="618"/>
      <c r="F43" s="618"/>
      <c r="G43" s="618"/>
      <c r="H43" s="618"/>
      <c r="I43" s="618"/>
      <c r="J43" s="618"/>
      <c r="K43" s="618"/>
      <c r="L43" s="618"/>
      <c r="M43" s="618"/>
      <c r="N43" s="618"/>
      <c r="O43" s="618"/>
      <c r="P43" s="618"/>
      <c r="Q43" s="619"/>
      <c r="R43" s="620">
        <v>45013</v>
      </c>
      <c r="S43" s="621"/>
      <c r="T43" s="621"/>
      <c r="U43" s="621"/>
      <c r="V43" s="621"/>
      <c r="W43" s="621"/>
      <c r="X43" s="621"/>
      <c r="Y43" s="622"/>
      <c r="Z43" s="616">
        <v>1.1000000000000001</v>
      </c>
      <c r="AA43" s="616"/>
      <c r="AB43" s="616"/>
      <c r="AC43" s="616"/>
      <c r="AD43" s="623" t="s">
        <v>130</v>
      </c>
      <c r="AE43" s="623"/>
      <c r="AF43" s="623"/>
      <c r="AG43" s="623"/>
      <c r="AH43" s="623"/>
      <c r="AI43" s="623"/>
      <c r="AJ43" s="623"/>
      <c r="AK43" s="623"/>
      <c r="AL43" s="624" t="s">
        <v>130</v>
      </c>
      <c r="AM43" s="625"/>
      <c r="AN43" s="625"/>
      <c r="AO43" s="626"/>
      <c r="BV43" s="219"/>
      <c r="BW43" s="219"/>
      <c r="BX43" s="219"/>
      <c r="BY43" s="219"/>
      <c r="BZ43" s="219"/>
      <c r="CA43" s="219"/>
      <c r="CB43" s="219"/>
      <c r="CD43" s="617" t="s">
        <v>356</v>
      </c>
      <c r="CE43" s="618"/>
      <c r="CF43" s="618"/>
      <c r="CG43" s="618"/>
      <c r="CH43" s="618"/>
      <c r="CI43" s="618"/>
      <c r="CJ43" s="618"/>
      <c r="CK43" s="618"/>
      <c r="CL43" s="618"/>
      <c r="CM43" s="618"/>
      <c r="CN43" s="618"/>
      <c r="CO43" s="618"/>
      <c r="CP43" s="618"/>
      <c r="CQ43" s="619"/>
      <c r="CR43" s="620" t="s">
        <v>130</v>
      </c>
      <c r="CS43" s="673"/>
      <c r="CT43" s="673"/>
      <c r="CU43" s="673"/>
      <c r="CV43" s="673"/>
      <c r="CW43" s="673"/>
      <c r="CX43" s="673"/>
      <c r="CY43" s="674"/>
      <c r="CZ43" s="624" t="s">
        <v>130</v>
      </c>
      <c r="DA43" s="668"/>
      <c r="DB43" s="668"/>
      <c r="DC43" s="675"/>
      <c r="DD43" s="639" t="s">
        <v>130</v>
      </c>
      <c r="DE43" s="673"/>
      <c r="DF43" s="673"/>
      <c r="DG43" s="673"/>
      <c r="DH43" s="673"/>
      <c r="DI43" s="673"/>
      <c r="DJ43" s="673"/>
      <c r="DK43" s="674"/>
      <c r="DL43" s="714"/>
      <c r="DM43" s="715"/>
      <c r="DN43" s="715"/>
      <c r="DO43" s="715"/>
      <c r="DP43" s="715"/>
      <c r="DQ43" s="715"/>
      <c r="DR43" s="715"/>
      <c r="DS43" s="715"/>
      <c r="DT43" s="715"/>
      <c r="DU43" s="715"/>
      <c r="DV43" s="716"/>
      <c r="DW43" s="711"/>
      <c r="DX43" s="712"/>
      <c r="DY43" s="712"/>
      <c r="DZ43" s="712"/>
      <c r="EA43" s="712"/>
      <c r="EB43" s="712"/>
      <c r="EC43" s="713"/>
    </row>
    <row r="44" spans="2:133" ht="11.25" customHeight="1" x14ac:dyDescent="0.2">
      <c r="B44" s="670" t="s">
        <v>357</v>
      </c>
      <c r="C44" s="671"/>
      <c r="D44" s="671"/>
      <c r="E44" s="671"/>
      <c r="F44" s="671"/>
      <c r="G44" s="671"/>
      <c r="H44" s="671"/>
      <c r="I44" s="671"/>
      <c r="J44" s="671"/>
      <c r="K44" s="671"/>
      <c r="L44" s="671"/>
      <c r="M44" s="671"/>
      <c r="N44" s="671"/>
      <c r="O44" s="671"/>
      <c r="P44" s="671"/>
      <c r="Q44" s="672"/>
      <c r="R44" s="721">
        <v>4101938</v>
      </c>
      <c r="S44" s="722"/>
      <c r="T44" s="722"/>
      <c r="U44" s="722"/>
      <c r="V44" s="722"/>
      <c r="W44" s="722"/>
      <c r="X44" s="722"/>
      <c r="Y44" s="727"/>
      <c r="Z44" s="728">
        <v>100</v>
      </c>
      <c r="AA44" s="728"/>
      <c r="AB44" s="728"/>
      <c r="AC44" s="728"/>
      <c r="AD44" s="729">
        <v>1502525</v>
      </c>
      <c r="AE44" s="729"/>
      <c r="AF44" s="729"/>
      <c r="AG44" s="729"/>
      <c r="AH44" s="729"/>
      <c r="AI44" s="729"/>
      <c r="AJ44" s="729"/>
      <c r="AK44" s="729"/>
      <c r="AL44" s="730">
        <v>100</v>
      </c>
      <c r="AM44" s="696"/>
      <c r="AN44" s="696"/>
      <c r="AO44" s="731"/>
      <c r="CD44" s="732" t="s">
        <v>304</v>
      </c>
      <c r="CE44" s="733"/>
      <c r="CF44" s="617" t="s">
        <v>358</v>
      </c>
      <c r="CG44" s="618"/>
      <c r="CH44" s="618"/>
      <c r="CI44" s="618"/>
      <c r="CJ44" s="618"/>
      <c r="CK44" s="618"/>
      <c r="CL44" s="618"/>
      <c r="CM44" s="618"/>
      <c r="CN44" s="618"/>
      <c r="CO44" s="618"/>
      <c r="CP44" s="618"/>
      <c r="CQ44" s="619"/>
      <c r="CR44" s="620">
        <v>1255231</v>
      </c>
      <c r="CS44" s="621"/>
      <c r="CT44" s="621"/>
      <c r="CU44" s="621"/>
      <c r="CV44" s="621"/>
      <c r="CW44" s="621"/>
      <c r="CX44" s="621"/>
      <c r="CY44" s="622"/>
      <c r="CZ44" s="624">
        <v>32.1</v>
      </c>
      <c r="DA44" s="625"/>
      <c r="DB44" s="625"/>
      <c r="DC44" s="648"/>
      <c r="DD44" s="639">
        <v>81934</v>
      </c>
      <c r="DE44" s="621"/>
      <c r="DF44" s="621"/>
      <c r="DG44" s="621"/>
      <c r="DH44" s="621"/>
      <c r="DI44" s="621"/>
      <c r="DJ44" s="621"/>
      <c r="DK44" s="622"/>
      <c r="DL44" s="714"/>
      <c r="DM44" s="715"/>
      <c r="DN44" s="715"/>
      <c r="DO44" s="715"/>
      <c r="DP44" s="715"/>
      <c r="DQ44" s="715"/>
      <c r="DR44" s="715"/>
      <c r="DS44" s="715"/>
      <c r="DT44" s="715"/>
      <c r="DU44" s="715"/>
      <c r="DV44" s="716"/>
      <c r="DW44" s="711"/>
      <c r="DX44" s="712"/>
      <c r="DY44" s="712"/>
      <c r="DZ44" s="712"/>
      <c r="EA44" s="712"/>
      <c r="EB44" s="712"/>
      <c r="EC44" s="713"/>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4"/>
      <c r="CE45" s="735"/>
      <c r="CF45" s="617" t="s">
        <v>359</v>
      </c>
      <c r="CG45" s="618"/>
      <c r="CH45" s="618"/>
      <c r="CI45" s="618"/>
      <c r="CJ45" s="618"/>
      <c r="CK45" s="618"/>
      <c r="CL45" s="618"/>
      <c r="CM45" s="618"/>
      <c r="CN45" s="618"/>
      <c r="CO45" s="618"/>
      <c r="CP45" s="618"/>
      <c r="CQ45" s="619"/>
      <c r="CR45" s="620">
        <v>333650</v>
      </c>
      <c r="CS45" s="673"/>
      <c r="CT45" s="673"/>
      <c r="CU45" s="673"/>
      <c r="CV45" s="673"/>
      <c r="CW45" s="673"/>
      <c r="CX45" s="673"/>
      <c r="CY45" s="674"/>
      <c r="CZ45" s="624">
        <v>8.5</v>
      </c>
      <c r="DA45" s="668"/>
      <c r="DB45" s="668"/>
      <c r="DC45" s="675"/>
      <c r="DD45" s="639">
        <v>57296</v>
      </c>
      <c r="DE45" s="673"/>
      <c r="DF45" s="673"/>
      <c r="DG45" s="673"/>
      <c r="DH45" s="673"/>
      <c r="DI45" s="673"/>
      <c r="DJ45" s="673"/>
      <c r="DK45" s="674"/>
      <c r="DL45" s="714"/>
      <c r="DM45" s="715"/>
      <c r="DN45" s="715"/>
      <c r="DO45" s="715"/>
      <c r="DP45" s="715"/>
      <c r="DQ45" s="715"/>
      <c r="DR45" s="715"/>
      <c r="DS45" s="715"/>
      <c r="DT45" s="715"/>
      <c r="DU45" s="715"/>
      <c r="DV45" s="716"/>
      <c r="DW45" s="711"/>
      <c r="DX45" s="712"/>
      <c r="DY45" s="712"/>
      <c r="DZ45" s="712"/>
      <c r="EA45" s="712"/>
      <c r="EB45" s="712"/>
      <c r="EC45" s="713"/>
    </row>
    <row r="46" spans="2:133" ht="11.25" customHeight="1" x14ac:dyDescent="0.2">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4"/>
      <c r="CE46" s="735"/>
      <c r="CF46" s="617" t="s">
        <v>361</v>
      </c>
      <c r="CG46" s="618"/>
      <c r="CH46" s="618"/>
      <c r="CI46" s="618"/>
      <c r="CJ46" s="618"/>
      <c r="CK46" s="618"/>
      <c r="CL46" s="618"/>
      <c r="CM46" s="618"/>
      <c r="CN46" s="618"/>
      <c r="CO46" s="618"/>
      <c r="CP46" s="618"/>
      <c r="CQ46" s="619"/>
      <c r="CR46" s="620">
        <v>921581</v>
      </c>
      <c r="CS46" s="621"/>
      <c r="CT46" s="621"/>
      <c r="CU46" s="621"/>
      <c r="CV46" s="621"/>
      <c r="CW46" s="621"/>
      <c r="CX46" s="621"/>
      <c r="CY46" s="622"/>
      <c r="CZ46" s="624">
        <v>23.6</v>
      </c>
      <c r="DA46" s="625"/>
      <c r="DB46" s="625"/>
      <c r="DC46" s="648"/>
      <c r="DD46" s="639">
        <v>24638</v>
      </c>
      <c r="DE46" s="621"/>
      <c r="DF46" s="621"/>
      <c r="DG46" s="621"/>
      <c r="DH46" s="621"/>
      <c r="DI46" s="621"/>
      <c r="DJ46" s="621"/>
      <c r="DK46" s="622"/>
      <c r="DL46" s="714"/>
      <c r="DM46" s="715"/>
      <c r="DN46" s="715"/>
      <c r="DO46" s="715"/>
      <c r="DP46" s="715"/>
      <c r="DQ46" s="715"/>
      <c r="DR46" s="715"/>
      <c r="DS46" s="715"/>
      <c r="DT46" s="715"/>
      <c r="DU46" s="715"/>
      <c r="DV46" s="716"/>
      <c r="DW46" s="711"/>
      <c r="DX46" s="712"/>
      <c r="DY46" s="712"/>
      <c r="DZ46" s="712"/>
      <c r="EA46" s="712"/>
      <c r="EB46" s="712"/>
      <c r="EC46" s="713"/>
    </row>
    <row r="47" spans="2:133" ht="11.25" customHeight="1" x14ac:dyDescent="0.2">
      <c r="B47" s="739" t="s">
        <v>362</v>
      </c>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c r="AS47" s="739"/>
      <c r="AT47" s="739"/>
      <c r="AU47" s="739"/>
      <c r="AV47" s="739"/>
      <c r="AW47" s="739"/>
      <c r="AX47" s="739"/>
      <c r="AY47" s="739"/>
      <c r="AZ47" s="739"/>
      <c r="BA47" s="739"/>
      <c r="BB47" s="739"/>
      <c r="BC47" s="739"/>
      <c r="BD47" s="739"/>
      <c r="BE47" s="739"/>
      <c r="BF47" s="739"/>
      <c r="BG47" s="739"/>
      <c r="BH47" s="739"/>
      <c r="BI47" s="739"/>
      <c r="BJ47" s="739"/>
      <c r="BK47" s="739"/>
      <c r="BL47" s="739"/>
      <c r="BM47" s="739"/>
      <c r="BN47" s="739"/>
      <c r="BO47" s="739"/>
      <c r="BP47" s="739"/>
      <c r="BQ47" s="739"/>
      <c r="BR47" s="739"/>
      <c r="BS47" s="739"/>
      <c r="BT47" s="739"/>
      <c r="BU47" s="739"/>
      <c r="BV47" s="739"/>
      <c r="BW47" s="739"/>
      <c r="BX47" s="739"/>
      <c r="BY47" s="739"/>
      <c r="BZ47" s="739"/>
      <c r="CA47" s="739"/>
      <c r="CB47" s="739"/>
      <c r="CD47" s="734"/>
      <c r="CE47" s="735"/>
      <c r="CF47" s="617" t="s">
        <v>363</v>
      </c>
      <c r="CG47" s="618"/>
      <c r="CH47" s="618"/>
      <c r="CI47" s="618"/>
      <c r="CJ47" s="618"/>
      <c r="CK47" s="618"/>
      <c r="CL47" s="618"/>
      <c r="CM47" s="618"/>
      <c r="CN47" s="618"/>
      <c r="CO47" s="618"/>
      <c r="CP47" s="618"/>
      <c r="CQ47" s="619"/>
      <c r="CR47" s="620">
        <v>6196</v>
      </c>
      <c r="CS47" s="673"/>
      <c r="CT47" s="673"/>
      <c r="CU47" s="673"/>
      <c r="CV47" s="673"/>
      <c r="CW47" s="673"/>
      <c r="CX47" s="673"/>
      <c r="CY47" s="674"/>
      <c r="CZ47" s="624">
        <v>0.2</v>
      </c>
      <c r="DA47" s="668"/>
      <c r="DB47" s="668"/>
      <c r="DC47" s="675"/>
      <c r="DD47" s="639">
        <v>2851</v>
      </c>
      <c r="DE47" s="673"/>
      <c r="DF47" s="673"/>
      <c r="DG47" s="673"/>
      <c r="DH47" s="673"/>
      <c r="DI47" s="673"/>
      <c r="DJ47" s="673"/>
      <c r="DK47" s="674"/>
      <c r="DL47" s="714"/>
      <c r="DM47" s="715"/>
      <c r="DN47" s="715"/>
      <c r="DO47" s="715"/>
      <c r="DP47" s="715"/>
      <c r="DQ47" s="715"/>
      <c r="DR47" s="715"/>
      <c r="DS47" s="715"/>
      <c r="DT47" s="715"/>
      <c r="DU47" s="715"/>
      <c r="DV47" s="716"/>
      <c r="DW47" s="711"/>
      <c r="DX47" s="712"/>
      <c r="DY47" s="712"/>
      <c r="DZ47" s="712"/>
      <c r="EA47" s="712"/>
      <c r="EB47" s="712"/>
      <c r="EC47" s="713"/>
    </row>
    <row r="48" spans="2:133" ht="10.8" x14ac:dyDescent="0.2">
      <c r="B48" s="738" t="s">
        <v>364</v>
      </c>
      <c r="C48" s="738"/>
      <c r="D48" s="738"/>
      <c r="E48" s="738"/>
      <c r="F48" s="738"/>
      <c r="G48" s="738"/>
      <c r="H48" s="738"/>
      <c r="I48" s="738"/>
      <c r="J48" s="738"/>
      <c r="K48" s="738"/>
      <c r="L48" s="738"/>
      <c r="M48" s="738"/>
      <c r="N48" s="738"/>
      <c r="O48" s="738"/>
      <c r="P48" s="738"/>
      <c r="Q48" s="738"/>
      <c r="R48" s="738"/>
      <c r="S48" s="738"/>
      <c r="T48" s="738"/>
      <c r="U48" s="738"/>
      <c r="V48" s="738"/>
      <c r="W48" s="738"/>
      <c r="X48" s="738"/>
      <c r="Y48" s="738"/>
      <c r="Z48" s="738"/>
      <c r="AA48" s="738"/>
      <c r="AB48" s="738"/>
      <c r="AC48" s="738"/>
      <c r="AD48" s="738"/>
      <c r="AE48" s="738"/>
      <c r="AF48" s="738"/>
      <c r="AG48" s="738"/>
      <c r="AH48" s="738"/>
      <c r="AI48" s="738"/>
      <c r="AJ48" s="738"/>
      <c r="AK48" s="738"/>
      <c r="AL48" s="738"/>
      <c r="AM48" s="738"/>
      <c r="AN48" s="738"/>
      <c r="AO48" s="738"/>
      <c r="AP48" s="738"/>
      <c r="AQ48" s="738"/>
      <c r="AR48" s="738"/>
      <c r="AS48" s="738"/>
      <c r="AT48" s="738"/>
      <c r="AU48" s="738"/>
      <c r="AV48" s="738"/>
      <c r="AW48" s="738"/>
      <c r="AX48" s="738"/>
      <c r="AY48" s="738"/>
      <c r="AZ48" s="738"/>
      <c r="BA48" s="738"/>
      <c r="BB48" s="738"/>
      <c r="BC48" s="738"/>
      <c r="BD48" s="738"/>
      <c r="BE48" s="738"/>
      <c r="BF48" s="738"/>
      <c r="BG48" s="738"/>
      <c r="BH48" s="738"/>
      <c r="BI48" s="738"/>
      <c r="BJ48" s="738"/>
      <c r="BK48" s="738"/>
      <c r="BL48" s="738"/>
      <c r="BM48" s="738"/>
      <c r="BN48" s="738"/>
      <c r="BO48" s="738"/>
      <c r="BP48" s="738"/>
      <c r="BQ48" s="738"/>
      <c r="BR48" s="738"/>
      <c r="BS48" s="738"/>
      <c r="BT48" s="738"/>
      <c r="BU48" s="738"/>
      <c r="BV48" s="738"/>
      <c r="BW48" s="738"/>
      <c r="BX48" s="738"/>
      <c r="BY48" s="738"/>
      <c r="BZ48" s="738"/>
      <c r="CA48" s="738"/>
      <c r="CB48" s="738"/>
      <c r="CD48" s="736"/>
      <c r="CE48" s="737"/>
      <c r="CF48" s="617" t="s">
        <v>365</v>
      </c>
      <c r="CG48" s="618"/>
      <c r="CH48" s="618"/>
      <c r="CI48" s="618"/>
      <c r="CJ48" s="618"/>
      <c r="CK48" s="618"/>
      <c r="CL48" s="618"/>
      <c r="CM48" s="618"/>
      <c r="CN48" s="618"/>
      <c r="CO48" s="618"/>
      <c r="CP48" s="618"/>
      <c r="CQ48" s="619"/>
      <c r="CR48" s="620" t="s">
        <v>130</v>
      </c>
      <c r="CS48" s="621"/>
      <c r="CT48" s="621"/>
      <c r="CU48" s="621"/>
      <c r="CV48" s="621"/>
      <c r="CW48" s="621"/>
      <c r="CX48" s="621"/>
      <c r="CY48" s="622"/>
      <c r="CZ48" s="624" t="s">
        <v>130</v>
      </c>
      <c r="DA48" s="625"/>
      <c r="DB48" s="625"/>
      <c r="DC48" s="648"/>
      <c r="DD48" s="639" t="s">
        <v>130</v>
      </c>
      <c r="DE48" s="621"/>
      <c r="DF48" s="621"/>
      <c r="DG48" s="621"/>
      <c r="DH48" s="621"/>
      <c r="DI48" s="621"/>
      <c r="DJ48" s="621"/>
      <c r="DK48" s="622"/>
      <c r="DL48" s="714"/>
      <c r="DM48" s="715"/>
      <c r="DN48" s="715"/>
      <c r="DO48" s="715"/>
      <c r="DP48" s="715"/>
      <c r="DQ48" s="715"/>
      <c r="DR48" s="715"/>
      <c r="DS48" s="715"/>
      <c r="DT48" s="715"/>
      <c r="DU48" s="715"/>
      <c r="DV48" s="716"/>
      <c r="DW48" s="711"/>
      <c r="DX48" s="712"/>
      <c r="DY48" s="712"/>
      <c r="DZ48" s="712"/>
      <c r="EA48" s="712"/>
      <c r="EB48" s="712"/>
      <c r="EC48" s="713"/>
    </row>
    <row r="49" spans="2:133" ht="11.25" customHeight="1" x14ac:dyDescent="0.2">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0" t="s">
        <v>366</v>
      </c>
      <c r="CE49" s="671"/>
      <c r="CF49" s="671"/>
      <c r="CG49" s="671"/>
      <c r="CH49" s="671"/>
      <c r="CI49" s="671"/>
      <c r="CJ49" s="671"/>
      <c r="CK49" s="671"/>
      <c r="CL49" s="671"/>
      <c r="CM49" s="671"/>
      <c r="CN49" s="671"/>
      <c r="CO49" s="671"/>
      <c r="CP49" s="671"/>
      <c r="CQ49" s="672"/>
      <c r="CR49" s="721">
        <v>3911276</v>
      </c>
      <c r="CS49" s="695"/>
      <c r="CT49" s="695"/>
      <c r="CU49" s="695"/>
      <c r="CV49" s="695"/>
      <c r="CW49" s="695"/>
      <c r="CX49" s="695"/>
      <c r="CY49" s="740"/>
      <c r="CZ49" s="730">
        <v>100</v>
      </c>
      <c r="DA49" s="741"/>
      <c r="DB49" s="741"/>
      <c r="DC49" s="742"/>
      <c r="DD49" s="743">
        <v>1932938</v>
      </c>
      <c r="DE49" s="695"/>
      <c r="DF49" s="695"/>
      <c r="DG49" s="695"/>
      <c r="DH49" s="695"/>
      <c r="DI49" s="695"/>
      <c r="DJ49" s="695"/>
      <c r="DK49" s="740"/>
      <c r="DL49" s="744"/>
      <c r="DM49" s="745"/>
      <c r="DN49" s="745"/>
      <c r="DO49" s="745"/>
      <c r="DP49" s="745"/>
      <c r="DQ49" s="745"/>
      <c r="DR49" s="745"/>
      <c r="DS49" s="745"/>
      <c r="DT49" s="745"/>
      <c r="DU49" s="745"/>
      <c r="DV49" s="746"/>
      <c r="DW49" s="747"/>
      <c r="DX49" s="748"/>
      <c r="DY49" s="748"/>
      <c r="DZ49" s="748"/>
      <c r="EA49" s="748"/>
      <c r="EB49" s="748"/>
      <c r="EC49" s="749"/>
    </row>
    <row r="50" spans="2:133" ht="10.8" hidden="1" x14ac:dyDescent="0.2">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BG39:BU39"/>
    <mergeCell ref="BG38:BU38"/>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7:BF37"/>
    <mergeCell ref="DL38:DV38"/>
    <mergeCell ref="DW38:EC38"/>
    <mergeCell ref="CD36:CQ36"/>
    <mergeCell ref="CR36:CY36"/>
    <mergeCell ref="CZ36:DC36"/>
    <mergeCell ref="DD36:DK36"/>
    <mergeCell ref="DL36:DV36"/>
    <mergeCell ref="DW36:EC36"/>
    <mergeCell ref="CR37:CY37"/>
    <mergeCell ref="CZ37:DC37"/>
    <mergeCell ref="BG37:BU37"/>
    <mergeCell ref="BV37:CB37"/>
    <mergeCell ref="CD37:CQ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CZ13:DC13"/>
    <mergeCell ref="B12:Q12"/>
    <mergeCell ref="R12:Y12"/>
    <mergeCell ref="Z12:AC12"/>
    <mergeCell ref="AD12:AK12"/>
    <mergeCell ref="AL12:AO12"/>
    <mergeCell ref="AP12:BF12"/>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2"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election activeCell="H63" sqref="H63"/>
    </sheetView>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19" t="s">
        <v>367</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368</v>
      </c>
      <c r="DK2" s="1121"/>
      <c r="DL2" s="1121"/>
      <c r="DM2" s="1121"/>
      <c r="DN2" s="1121"/>
      <c r="DO2" s="1122"/>
      <c r="DP2" s="224"/>
      <c r="DQ2" s="1120" t="s">
        <v>369</v>
      </c>
      <c r="DR2" s="1121"/>
      <c r="DS2" s="1121"/>
      <c r="DT2" s="1121"/>
      <c r="DU2" s="1121"/>
      <c r="DV2" s="1121"/>
      <c r="DW2" s="1121"/>
      <c r="DX2" s="1121"/>
      <c r="DY2" s="1121"/>
      <c r="DZ2" s="1122"/>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088" t="s">
        <v>370</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371</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2">
      <c r="A5" s="1024" t="s">
        <v>372</v>
      </c>
      <c r="B5" s="1025"/>
      <c r="C5" s="1025"/>
      <c r="D5" s="1025"/>
      <c r="E5" s="1025"/>
      <c r="F5" s="1025"/>
      <c r="G5" s="1025"/>
      <c r="H5" s="1025"/>
      <c r="I5" s="1025"/>
      <c r="J5" s="1025"/>
      <c r="K5" s="1025"/>
      <c r="L5" s="1025"/>
      <c r="M5" s="1025"/>
      <c r="N5" s="1025"/>
      <c r="O5" s="1025"/>
      <c r="P5" s="1026"/>
      <c r="Q5" s="1030" t="s">
        <v>373</v>
      </c>
      <c r="R5" s="1031"/>
      <c r="S5" s="1031"/>
      <c r="T5" s="1031"/>
      <c r="U5" s="1032"/>
      <c r="V5" s="1030" t="s">
        <v>374</v>
      </c>
      <c r="W5" s="1031"/>
      <c r="X5" s="1031"/>
      <c r="Y5" s="1031"/>
      <c r="Z5" s="1032"/>
      <c r="AA5" s="1030" t="s">
        <v>375</v>
      </c>
      <c r="AB5" s="1031"/>
      <c r="AC5" s="1031"/>
      <c r="AD5" s="1031"/>
      <c r="AE5" s="1031"/>
      <c r="AF5" s="1123" t="s">
        <v>376</v>
      </c>
      <c r="AG5" s="1031"/>
      <c r="AH5" s="1031"/>
      <c r="AI5" s="1031"/>
      <c r="AJ5" s="1044"/>
      <c r="AK5" s="1031" t="s">
        <v>377</v>
      </c>
      <c r="AL5" s="1031"/>
      <c r="AM5" s="1031"/>
      <c r="AN5" s="1031"/>
      <c r="AO5" s="1032"/>
      <c r="AP5" s="1030" t="s">
        <v>378</v>
      </c>
      <c r="AQ5" s="1031"/>
      <c r="AR5" s="1031"/>
      <c r="AS5" s="1031"/>
      <c r="AT5" s="1032"/>
      <c r="AU5" s="1030" t="s">
        <v>379</v>
      </c>
      <c r="AV5" s="1031"/>
      <c r="AW5" s="1031"/>
      <c r="AX5" s="1031"/>
      <c r="AY5" s="1044"/>
      <c r="AZ5" s="228"/>
      <c r="BA5" s="228"/>
      <c r="BB5" s="228"/>
      <c r="BC5" s="228"/>
      <c r="BD5" s="228"/>
      <c r="BE5" s="229"/>
      <c r="BF5" s="229"/>
      <c r="BG5" s="229"/>
      <c r="BH5" s="229"/>
      <c r="BI5" s="229"/>
      <c r="BJ5" s="229"/>
      <c r="BK5" s="229"/>
      <c r="BL5" s="229"/>
      <c r="BM5" s="229"/>
      <c r="BN5" s="229"/>
      <c r="BO5" s="229"/>
      <c r="BP5" s="229"/>
      <c r="BQ5" s="1024" t="s">
        <v>380</v>
      </c>
      <c r="BR5" s="1025"/>
      <c r="BS5" s="1025"/>
      <c r="BT5" s="1025"/>
      <c r="BU5" s="1025"/>
      <c r="BV5" s="1025"/>
      <c r="BW5" s="1025"/>
      <c r="BX5" s="1025"/>
      <c r="BY5" s="1025"/>
      <c r="BZ5" s="1025"/>
      <c r="CA5" s="1025"/>
      <c r="CB5" s="1025"/>
      <c r="CC5" s="1025"/>
      <c r="CD5" s="1025"/>
      <c r="CE5" s="1025"/>
      <c r="CF5" s="1025"/>
      <c r="CG5" s="1026"/>
      <c r="CH5" s="1030" t="s">
        <v>381</v>
      </c>
      <c r="CI5" s="1031"/>
      <c r="CJ5" s="1031"/>
      <c r="CK5" s="1031"/>
      <c r="CL5" s="1032"/>
      <c r="CM5" s="1030" t="s">
        <v>382</v>
      </c>
      <c r="CN5" s="1031"/>
      <c r="CO5" s="1031"/>
      <c r="CP5" s="1031"/>
      <c r="CQ5" s="1032"/>
      <c r="CR5" s="1030" t="s">
        <v>383</v>
      </c>
      <c r="CS5" s="1031"/>
      <c r="CT5" s="1031"/>
      <c r="CU5" s="1031"/>
      <c r="CV5" s="1032"/>
      <c r="CW5" s="1030" t="s">
        <v>384</v>
      </c>
      <c r="CX5" s="1031"/>
      <c r="CY5" s="1031"/>
      <c r="CZ5" s="1031"/>
      <c r="DA5" s="1032"/>
      <c r="DB5" s="1030" t="s">
        <v>385</v>
      </c>
      <c r="DC5" s="1031"/>
      <c r="DD5" s="1031"/>
      <c r="DE5" s="1031"/>
      <c r="DF5" s="1032"/>
      <c r="DG5" s="1113" t="s">
        <v>386</v>
      </c>
      <c r="DH5" s="1114"/>
      <c r="DI5" s="1114"/>
      <c r="DJ5" s="1114"/>
      <c r="DK5" s="1115"/>
      <c r="DL5" s="1113" t="s">
        <v>387</v>
      </c>
      <c r="DM5" s="1114"/>
      <c r="DN5" s="1114"/>
      <c r="DO5" s="1114"/>
      <c r="DP5" s="1115"/>
      <c r="DQ5" s="1030" t="s">
        <v>388</v>
      </c>
      <c r="DR5" s="1031"/>
      <c r="DS5" s="1031"/>
      <c r="DT5" s="1031"/>
      <c r="DU5" s="1032"/>
      <c r="DV5" s="1030" t="s">
        <v>379</v>
      </c>
      <c r="DW5" s="1031"/>
      <c r="DX5" s="1031"/>
      <c r="DY5" s="1031"/>
      <c r="DZ5" s="1044"/>
      <c r="EA5" s="230"/>
    </row>
    <row r="6" spans="1:131" s="231"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2">
      <c r="A7" s="232">
        <v>1</v>
      </c>
      <c r="B7" s="1076" t="s">
        <v>389</v>
      </c>
      <c r="C7" s="1077"/>
      <c r="D7" s="1077"/>
      <c r="E7" s="1077"/>
      <c r="F7" s="1077"/>
      <c r="G7" s="1077"/>
      <c r="H7" s="1077"/>
      <c r="I7" s="1077"/>
      <c r="J7" s="1077"/>
      <c r="K7" s="1077"/>
      <c r="L7" s="1077"/>
      <c r="M7" s="1077"/>
      <c r="N7" s="1077"/>
      <c r="O7" s="1077"/>
      <c r="P7" s="1078"/>
      <c r="Q7" s="1131">
        <v>4102</v>
      </c>
      <c r="R7" s="1132"/>
      <c r="S7" s="1132"/>
      <c r="T7" s="1132"/>
      <c r="U7" s="1132"/>
      <c r="V7" s="1132">
        <v>3911</v>
      </c>
      <c r="W7" s="1132"/>
      <c r="X7" s="1132"/>
      <c r="Y7" s="1132"/>
      <c r="Z7" s="1132"/>
      <c r="AA7" s="1132">
        <v>191</v>
      </c>
      <c r="AB7" s="1132"/>
      <c r="AC7" s="1132"/>
      <c r="AD7" s="1132"/>
      <c r="AE7" s="1133"/>
      <c r="AF7" s="1134">
        <v>174</v>
      </c>
      <c r="AG7" s="1135"/>
      <c r="AH7" s="1135"/>
      <c r="AI7" s="1135"/>
      <c r="AJ7" s="1136"/>
      <c r="AK7" s="1137">
        <v>102</v>
      </c>
      <c r="AL7" s="1138"/>
      <c r="AM7" s="1138"/>
      <c r="AN7" s="1138"/>
      <c r="AO7" s="1138"/>
      <c r="AP7" s="1138">
        <v>4507</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c r="BT7" s="1129"/>
      <c r="BU7" s="1129"/>
      <c r="BV7" s="1129"/>
      <c r="BW7" s="1129"/>
      <c r="BX7" s="1129"/>
      <c r="BY7" s="1129"/>
      <c r="BZ7" s="1129"/>
      <c r="CA7" s="1129"/>
      <c r="CB7" s="1129"/>
      <c r="CC7" s="1129"/>
      <c r="CD7" s="1129"/>
      <c r="CE7" s="1129"/>
      <c r="CF7" s="1129"/>
      <c r="CG7" s="1141"/>
      <c r="CH7" s="1125"/>
      <c r="CI7" s="1126"/>
      <c r="CJ7" s="1126"/>
      <c r="CK7" s="1126"/>
      <c r="CL7" s="1127"/>
      <c r="CM7" s="1125"/>
      <c r="CN7" s="1126"/>
      <c r="CO7" s="1126"/>
      <c r="CP7" s="1126"/>
      <c r="CQ7" s="1127"/>
      <c r="CR7" s="1125"/>
      <c r="CS7" s="1126"/>
      <c r="CT7" s="1126"/>
      <c r="CU7" s="1126"/>
      <c r="CV7" s="1127"/>
      <c r="CW7" s="1125"/>
      <c r="CX7" s="1126"/>
      <c r="CY7" s="1126"/>
      <c r="CZ7" s="1126"/>
      <c r="DA7" s="1127"/>
      <c r="DB7" s="1125"/>
      <c r="DC7" s="1126"/>
      <c r="DD7" s="1126"/>
      <c r="DE7" s="1126"/>
      <c r="DF7" s="1127"/>
      <c r="DG7" s="1125"/>
      <c r="DH7" s="1126"/>
      <c r="DI7" s="1126"/>
      <c r="DJ7" s="1126"/>
      <c r="DK7" s="1127"/>
      <c r="DL7" s="1125"/>
      <c r="DM7" s="1126"/>
      <c r="DN7" s="1126"/>
      <c r="DO7" s="1126"/>
      <c r="DP7" s="1127"/>
      <c r="DQ7" s="1125"/>
      <c r="DR7" s="1126"/>
      <c r="DS7" s="1126"/>
      <c r="DT7" s="1126"/>
      <c r="DU7" s="1127"/>
      <c r="DV7" s="1128"/>
      <c r="DW7" s="1129"/>
      <c r="DX7" s="1129"/>
      <c r="DY7" s="1129"/>
      <c r="DZ7" s="1130"/>
      <c r="EA7" s="230"/>
    </row>
    <row r="8" spans="1:131" s="231" customFormat="1" ht="26.25" hidden="1" customHeight="1" x14ac:dyDescent="0.2">
      <c r="A8" s="234">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c r="BT8" s="1022"/>
      <c r="BU8" s="1022"/>
      <c r="BV8" s="1022"/>
      <c r="BW8" s="1022"/>
      <c r="BX8" s="1022"/>
      <c r="BY8" s="1022"/>
      <c r="BZ8" s="1022"/>
      <c r="CA8" s="1022"/>
      <c r="CB8" s="1022"/>
      <c r="CC8" s="1022"/>
      <c r="CD8" s="1022"/>
      <c r="CE8" s="1022"/>
      <c r="CF8" s="1022"/>
      <c r="CG8" s="1043"/>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30"/>
    </row>
    <row r="9" spans="1:131" s="231" customFormat="1" ht="26.25" hidden="1" customHeight="1" x14ac:dyDescent="0.2">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0"/>
    </row>
    <row r="10" spans="1:131" s="231" customFormat="1" ht="26.25" hidden="1" customHeight="1" x14ac:dyDescent="0.2">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hidden="1" customHeight="1" x14ac:dyDescent="0.2">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hidden="1" customHeight="1" x14ac:dyDescent="0.2">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hidden="1" customHeight="1" x14ac:dyDescent="0.2">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hidden="1" customHeight="1" x14ac:dyDescent="0.2">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hidden="1" customHeight="1" x14ac:dyDescent="0.2">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hidden="1" customHeight="1" x14ac:dyDescent="0.2">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hidden="1" customHeight="1" x14ac:dyDescent="0.2">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hidden="1" customHeight="1" x14ac:dyDescent="0.2">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hidden="1" customHeight="1" x14ac:dyDescent="0.2">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hidden="1" customHeight="1" x14ac:dyDescent="0.2">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hidden="1" customHeight="1" thickBot="1" x14ac:dyDescent="0.25">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hidden="1" customHeight="1" x14ac:dyDescent="0.2">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390</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5">
      <c r="A23" s="236" t="s">
        <v>391</v>
      </c>
      <c r="B23" s="966" t="s">
        <v>392</v>
      </c>
      <c r="C23" s="967"/>
      <c r="D23" s="967"/>
      <c r="E23" s="967"/>
      <c r="F23" s="967"/>
      <c r="G23" s="967"/>
      <c r="H23" s="967"/>
      <c r="I23" s="967"/>
      <c r="J23" s="967"/>
      <c r="K23" s="967"/>
      <c r="L23" s="967"/>
      <c r="M23" s="967"/>
      <c r="N23" s="967"/>
      <c r="O23" s="967"/>
      <c r="P23" s="977"/>
      <c r="Q23" s="1096">
        <v>4102</v>
      </c>
      <c r="R23" s="1090"/>
      <c r="S23" s="1090"/>
      <c r="T23" s="1090"/>
      <c r="U23" s="1090"/>
      <c r="V23" s="1090">
        <v>3911</v>
      </c>
      <c r="W23" s="1090"/>
      <c r="X23" s="1090"/>
      <c r="Y23" s="1090"/>
      <c r="Z23" s="1090"/>
      <c r="AA23" s="1090">
        <v>191</v>
      </c>
      <c r="AB23" s="1090"/>
      <c r="AC23" s="1090"/>
      <c r="AD23" s="1090"/>
      <c r="AE23" s="1097"/>
      <c r="AF23" s="1098">
        <v>174</v>
      </c>
      <c r="AG23" s="1090"/>
      <c r="AH23" s="1090"/>
      <c r="AI23" s="1090"/>
      <c r="AJ23" s="1099"/>
      <c r="AK23" s="1100"/>
      <c r="AL23" s="1101"/>
      <c r="AM23" s="1101"/>
      <c r="AN23" s="1101"/>
      <c r="AO23" s="1101"/>
      <c r="AP23" s="1090">
        <v>4507</v>
      </c>
      <c r="AQ23" s="1090"/>
      <c r="AR23" s="1090"/>
      <c r="AS23" s="1090"/>
      <c r="AT23" s="1090"/>
      <c r="AU23" s="1091"/>
      <c r="AV23" s="1091"/>
      <c r="AW23" s="1091"/>
      <c r="AX23" s="1091"/>
      <c r="AY23" s="1092"/>
      <c r="AZ23" s="1093" t="s">
        <v>393</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2">
      <c r="A24" s="1089" t="s">
        <v>394</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5">
      <c r="A25" s="1088" t="s">
        <v>395</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2">
      <c r="A26" s="1024" t="s">
        <v>372</v>
      </c>
      <c r="B26" s="1025"/>
      <c r="C26" s="1025"/>
      <c r="D26" s="1025"/>
      <c r="E26" s="1025"/>
      <c r="F26" s="1025"/>
      <c r="G26" s="1025"/>
      <c r="H26" s="1025"/>
      <c r="I26" s="1025"/>
      <c r="J26" s="1025"/>
      <c r="K26" s="1025"/>
      <c r="L26" s="1025"/>
      <c r="M26" s="1025"/>
      <c r="N26" s="1025"/>
      <c r="O26" s="1025"/>
      <c r="P26" s="1026"/>
      <c r="Q26" s="1030" t="s">
        <v>396</v>
      </c>
      <c r="R26" s="1031"/>
      <c r="S26" s="1031"/>
      <c r="T26" s="1031"/>
      <c r="U26" s="1032"/>
      <c r="V26" s="1030" t="s">
        <v>397</v>
      </c>
      <c r="W26" s="1031"/>
      <c r="X26" s="1031"/>
      <c r="Y26" s="1031"/>
      <c r="Z26" s="1032"/>
      <c r="AA26" s="1030" t="s">
        <v>398</v>
      </c>
      <c r="AB26" s="1031"/>
      <c r="AC26" s="1031"/>
      <c r="AD26" s="1031"/>
      <c r="AE26" s="1031"/>
      <c r="AF26" s="1084" t="s">
        <v>399</v>
      </c>
      <c r="AG26" s="1037"/>
      <c r="AH26" s="1037"/>
      <c r="AI26" s="1037"/>
      <c r="AJ26" s="1085"/>
      <c r="AK26" s="1031" t="s">
        <v>400</v>
      </c>
      <c r="AL26" s="1031"/>
      <c r="AM26" s="1031"/>
      <c r="AN26" s="1031"/>
      <c r="AO26" s="1032"/>
      <c r="AP26" s="1030" t="s">
        <v>401</v>
      </c>
      <c r="AQ26" s="1031"/>
      <c r="AR26" s="1031"/>
      <c r="AS26" s="1031"/>
      <c r="AT26" s="1032"/>
      <c r="AU26" s="1030" t="s">
        <v>402</v>
      </c>
      <c r="AV26" s="1031"/>
      <c r="AW26" s="1031"/>
      <c r="AX26" s="1031"/>
      <c r="AY26" s="1032"/>
      <c r="AZ26" s="1030" t="s">
        <v>403</v>
      </c>
      <c r="BA26" s="1031"/>
      <c r="BB26" s="1031"/>
      <c r="BC26" s="1031"/>
      <c r="BD26" s="1032"/>
      <c r="BE26" s="1030" t="s">
        <v>379</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2">
      <c r="A28" s="238">
        <v>1</v>
      </c>
      <c r="B28" s="1076" t="s">
        <v>404</v>
      </c>
      <c r="C28" s="1077"/>
      <c r="D28" s="1077"/>
      <c r="E28" s="1077"/>
      <c r="F28" s="1077"/>
      <c r="G28" s="1077"/>
      <c r="H28" s="1077"/>
      <c r="I28" s="1077"/>
      <c r="J28" s="1077"/>
      <c r="K28" s="1077"/>
      <c r="L28" s="1077"/>
      <c r="M28" s="1077"/>
      <c r="N28" s="1077"/>
      <c r="O28" s="1077"/>
      <c r="P28" s="1078"/>
      <c r="Q28" s="1079">
        <v>255</v>
      </c>
      <c r="R28" s="1080"/>
      <c r="S28" s="1080"/>
      <c r="T28" s="1080"/>
      <c r="U28" s="1080"/>
      <c r="V28" s="1080">
        <v>228</v>
      </c>
      <c r="W28" s="1080"/>
      <c r="X28" s="1080"/>
      <c r="Y28" s="1080"/>
      <c r="Z28" s="1080"/>
      <c r="AA28" s="1080">
        <f>Q28-V28</f>
        <v>27</v>
      </c>
      <c r="AB28" s="1080"/>
      <c r="AC28" s="1080"/>
      <c r="AD28" s="1080"/>
      <c r="AE28" s="1081"/>
      <c r="AF28" s="1082">
        <v>27</v>
      </c>
      <c r="AG28" s="1080"/>
      <c r="AH28" s="1080"/>
      <c r="AI28" s="1080"/>
      <c r="AJ28" s="1083"/>
      <c r="AK28" s="1071">
        <v>23</v>
      </c>
      <c r="AL28" s="1072"/>
      <c r="AM28" s="1072"/>
      <c r="AN28" s="1072"/>
      <c r="AO28" s="1072"/>
      <c r="AP28" s="1072">
        <v>0</v>
      </c>
      <c r="AQ28" s="1072"/>
      <c r="AR28" s="1072"/>
      <c r="AS28" s="1072"/>
      <c r="AT28" s="1072"/>
      <c r="AU28" s="1072">
        <v>23</v>
      </c>
      <c r="AV28" s="1072"/>
      <c r="AW28" s="1072"/>
      <c r="AX28" s="1072"/>
      <c r="AY28" s="1072"/>
      <c r="AZ28" s="1073"/>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2">
      <c r="A29" s="238">
        <v>2</v>
      </c>
      <c r="B29" s="1059" t="s">
        <v>405</v>
      </c>
      <c r="C29" s="1060"/>
      <c r="D29" s="1060"/>
      <c r="E29" s="1060"/>
      <c r="F29" s="1060"/>
      <c r="G29" s="1060"/>
      <c r="H29" s="1060"/>
      <c r="I29" s="1060"/>
      <c r="J29" s="1060"/>
      <c r="K29" s="1060"/>
      <c r="L29" s="1060"/>
      <c r="M29" s="1060"/>
      <c r="N29" s="1060"/>
      <c r="O29" s="1060"/>
      <c r="P29" s="1061"/>
      <c r="Q29" s="1067">
        <v>66</v>
      </c>
      <c r="R29" s="1068"/>
      <c r="S29" s="1068"/>
      <c r="T29" s="1068"/>
      <c r="U29" s="1068"/>
      <c r="V29" s="1068">
        <v>58</v>
      </c>
      <c r="W29" s="1068"/>
      <c r="X29" s="1068"/>
      <c r="Y29" s="1068"/>
      <c r="Z29" s="1068"/>
      <c r="AA29" s="1068">
        <f t="shared" ref="AA29:AA32" si="0">Q29-V29</f>
        <v>8</v>
      </c>
      <c r="AB29" s="1068"/>
      <c r="AC29" s="1068"/>
      <c r="AD29" s="1068"/>
      <c r="AE29" s="1069"/>
      <c r="AF29" s="1064">
        <v>8</v>
      </c>
      <c r="AG29" s="1065"/>
      <c r="AH29" s="1065"/>
      <c r="AI29" s="1065"/>
      <c r="AJ29" s="1066"/>
      <c r="AK29" s="1009">
        <v>8</v>
      </c>
      <c r="AL29" s="1000"/>
      <c r="AM29" s="1000"/>
      <c r="AN29" s="1000"/>
      <c r="AO29" s="1000"/>
      <c r="AP29" s="1000">
        <v>0</v>
      </c>
      <c r="AQ29" s="1000"/>
      <c r="AR29" s="1000"/>
      <c r="AS29" s="1000"/>
      <c r="AT29" s="1000"/>
      <c r="AU29" s="1000">
        <v>8</v>
      </c>
      <c r="AV29" s="1000"/>
      <c r="AW29" s="1000"/>
      <c r="AX29" s="1000"/>
      <c r="AY29" s="1000"/>
      <c r="AZ29" s="1070"/>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2">
      <c r="A30" s="238">
        <v>3</v>
      </c>
      <c r="B30" s="1059" t="s">
        <v>406</v>
      </c>
      <c r="C30" s="1060"/>
      <c r="D30" s="1060"/>
      <c r="E30" s="1060"/>
      <c r="F30" s="1060"/>
      <c r="G30" s="1060"/>
      <c r="H30" s="1060"/>
      <c r="I30" s="1060"/>
      <c r="J30" s="1060"/>
      <c r="K30" s="1060"/>
      <c r="L30" s="1060"/>
      <c r="M30" s="1060"/>
      <c r="N30" s="1060"/>
      <c r="O30" s="1060"/>
      <c r="P30" s="1061"/>
      <c r="Q30" s="1067">
        <v>259</v>
      </c>
      <c r="R30" s="1068"/>
      <c r="S30" s="1068"/>
      <c r="T30" s="1068"/>
      <c r="U30" s="1068"/>
      <c r="V30" s="1068">
        <v>231</v>
      </c>
      <c r="W30" s="1068"/>
      <c r="X30" s="1068"/>
      <c r="Y30" s="1068"/>
      <c r="Z30" s="1068"/>
      <c r="AA30" s="1068">
        <f t="shared" si="0"/>
        <v>28</v>
      </c>
      <c r="AB30" s="1068"/>
      <c r="AC30" s="1068"/>
      <c r="AD30" s="1068"/>
      <c r="AE30" s="1069"/>
      <c r="AF30" s="1064">
        <v>28</v>
      </c>
      <c r="AG30" s="1065"/>
      <c r="AH30" s="1065"/>
      <c r="AI30" s="1065"/>
      <c r="AJ30" s="1066"/>
      <c r="AK30" s="1009">
        <v>38</v>
      </c>
      <c r="AL30" s="1000"/>
      <c r="AM30" s="1000"/>
      <c r="AN30" s="1000"/>
      <c r="AO30" s="1000"/>
      <c r="AP30" s="1000">
        <v>0</v>
      </c>
      <c r="AQ30" s="1000"/>
      <c r="AR30" s="1000"/>
      <c r="AS30" s="1000"/>
      <c r="AT30" s="1000"/>
      <c r="AU30" s="1000">
        <v>38</v>
      </c>
      <c r="AV30" s="1000"/>
      <c r="AW30" s="1000"/>
      <c r="AX30" s="1000"/>
      <c r="AY30" s="1000"/>
      <c r="AZ30" s="1070"/>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2">
      <c r="A31" s="238">
        <v>4</v>
      </c>
      <c r="B31" s="1059" t="s">
        <v>407</v>
      </c>
      <c r="C31" s="1060"/>
      <c r="D31" s="1060"/>
      <c r="E31" s="1060"/>
      <c r="F31" s="1060"/>
      <c r="G31" s="1060"/>
      <c r="H31" s="1060"/>
      <c r="I31" s="1060"/>
      <c r="J31" s="1060"/>
      <c r="K31" s="1060"/>
      <c r="L31" s="1060"/>
      <c r="M31" s="1060"/>
      <c r="N31" s="1060"/>
      <c r="O31" s="1060"/>
      <c r="P31" s="1061"/>
      <c r="Q31" s="1067">
        <v>19</v>
      </c>
      <c r="R31" s="1068"/>
      <c r="S31" s="1068"/>
      <c r="T31" s="1068"/>
      <c r="U31" s="1068"/>
      <c r="V31" s="1068">
        <v>19</v>
      </c>
      <c r="W31" s="1068"/>
      <c r="X31" s="1068"/>
      <c r="Y31" s="1068"/>
      <c r="Z31" s="1068"/>
      <c r="AA31" s="1068">
        <f t="shared" si="0"/>
        <v>0</v>
      </c>
      <c r="AB31" s="1068"/>
      <c r="AC31" s="1068"/>
      <c r="AD31" s="1068"/>
      <c r="AE31" s="1069"/>
      <c r="AF31" s="1064">
        <v>0</v>
      </c>
      <c r="AG31" s="1065"/>
      <c r="AH31" s="1065"/>
      <c r="AI31" s="1065"/>
      <c r="AJ31" s="1066"/>
      <c r="AK31" s="1009">
        <v>7</v>
      </c>
      <c r="AL31" s="1000"/>
      <c r="AM31" s="1000"/>
      <c r="AN31" s="1000"/>
      <c r="AO31" s="1000"/>
      <c r="AP31" s="1000">
        <v>0</v>
      </c>
      <c r="AQ31" s="1000"/>
      <c r="AR31" s="1000"/>
      <c r="AS31" s="1000"/>
      <c r="AT31" s="1000"/>
      <c r="AU31" s="1000">
        <v>7</v>
      </c>
      <c r="AV31" s="1000"/>
      <c r="AW31" s="1000"/>
      <c r="AX31" s="1000"/>
      <c r="AY31" s="1000"/>
      <c r="AZ31" s="1070"/>
      <c r="BA31" s="1070"/>
      <c r="BB31" s="1070"/>
      <c r="BC31" s="1070"/>
      <c r="BD31" s="1070"/>
      <c r="BE31" s="1001"/>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2">
      <c r="A32" s="238">
        <v>5</v>
      </c>
      <c r="B32" s="1059" t="s">
        <v>408</v>
      </c>
      <c r="C32" s="1060"/>
      <c r="D32" s="1060"/>
      <c r="E32" s="1060"/>
      <c r="F32" s="1060"/>
      <c r="G32" s="1060"/>
      <c r="H32" s="1060"/>
      <c r="I32" s="1060"/>
      <c r="J32" s="1060"/>
      <c r="K32" s="1060"/>
      <c r="L32" s="1060"/>
      <c r="M32" s="1060"/>
      <c r="N32" s="1060"/>
      <c r="O32" s="1060"/>
      <c r="P32" s="1061"/>
      <c r="Q32" s="1067">
        <v>10</v>
      </c>
      <c r="R32" s="1068"/>
      <c r="S32" s="1068"/>
      <c r="T32" s="1068"/>
      <c r="U32" s="1068"/>
      <c r="V32" s="1068">
        <v>7</v>
      </c>
      <c r="W32" s="1068"/>
      <c r="X32" s="1068"/>
      <c r="Y32" s="1068"/>
      <c r="Z32" s="1068"/>
      <c r="AA32" s="1068">
        <f t="shared" si="0"/>
        <v>3</v>
      </c>
      <c r="AB32" s="1068"/>
      <c r="AC32" s="1068"/>
      <c r="AD32" s="1068"/>
      <c r="AE32" s="1069"/>
      <c r="AF32" s="1064">
        <v>4</v>
      </c>
      <c r="AG32" s="1065"/>
      <c r="AH32" s="1065"/>
      <c r="AI32" s="1065"/>
      <c r="AJ32" s="1066"/>
      <c r="AK32" s="1009">
        <v>0</v>
      </c>
      <c r="AL32" s="1000"/>
      <c r="AM32" s="1000"/>
      <c r="AN32" s="1000"/>
      <c r="AO32" s="1000"/>
      <c r="AP32" s="1000">
        <v>0</v>
      </c>
      <c r="AQ32" s="1000"/>
      <c r="AR32" s="1000"/>
      <c r="AS32" s="1000"/>
      <c r="AT32" s="1000"/>
      <c r="AU32" s="1000">
        <v>0</v>
      </c>
      <c r="AV32" s="1000"/>
      <c r="AW32" s="1000"/>
      <c r="AX32" s="1000"/>
      <c r="AY32" s="1000"/>
      <c r="AZ32" s="1070"/>
      <c r="BA32" s="1070"/>
      <c r="BB32" s="1070"/>
      <c r="BC32" s="1070"/>
      <c r="BD32" s="1070"/>
      <c r="BE32" s="1001"/>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2">
      <c r="A33" s="238">
        <v>6</v>
      </c>
      <c r="B33" s="1059" t="s">
        <v>409</v>
      </c>
      <c r="C33" s="1060"/>
      <c r="D33" s="1060"/>
      <c r="E33" s="1060"/>
      <c r="F33" s="1060"/>
      <c r="G33" s="1060"/>
      <c r="H33" s="1060"/>
      <c r="I33" s="1060"/>
      <c r="J33" s="1060"/>
      <c r="K33" s="1060"/>
      <c r="L33" s="1060"/>
      <c r="M33" s="1060"/>
      <c r="N33" s="1060"/>
      <c r="O33" s="1060"/>
      <c r="P33" s="1061"/>
      <c r="Q33" s="1067">
        <v>75</v>
      </c>
      <c r="R33" s="1068"/>
      <c r="S33" s="1068"/>
      <c r="T33" s="1068"/>
      <c r="U33" s="1068"/>
      <c r="V33" s="1068">
        <v>75</v>
      </c>
      <c r="W33" s="1068"/>
      <c r="X33" s="1068"/>
      <c r="Y33" s="1068"/>
      <c r="Z33" s="1068"/>
      <c r="AA33" s="1068">
        <f t="shared" ref="AA33" si="1">Q33-V33</f>
        <v>0</v>
      </c>
      <c r="AB33" s="1068"/>
      <c r="AC33" s="1068"/>
      <c r="AD33" s="1068"/>
      <c r="AE33" s="1069"/>
      <c r="AF33" s="1064">
        <v>0</v>
      </c>
      <c r="AG33" s="1065"/>
      <c r="AH33" s="1065"/>
      <c r="AI33" s="1065"/>
      <c r="AJ33" s="1066"/>
      <c r="AK33" s="1009">
        <v>43</v>
      </c>
      <c r="AL33" s="1000"/>
      <c r="AM33" s="1000"/>
      <c r="AN33" s="1000"/>
      <c r="AO33" s="1000"/>
      <c r="AP33" s="1000">
        <v>309</v>
      </c>
      <c r="AQ33" s="1000"/>
      <c r="AR33" s="1000"/>
      <c r="AS33" s="1000"/>
      <c r="AT33" s="1000"/>
      <c r="AU33" s="1000">
        <v>228</v>
      </c>
      <c r="AV33" s="1000"/>
      <c r="AW33" s="1000"/>
      <c r="AX33" s="1000"/>
      <c r="AY33" s="1000"/>
      <c r="AZ33" s="1070" t="s">
        <v>578</v>
      </c>
      <c r="BA33" s="1070"/>
      <c r="BB33" s="1070"/>
      <c r="BC33" s="1070"/>
      <c r="BD33" s="1070"/>
      <c r="BE33" s="1001" t="s">
        <v>410</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2">
      <c r="A34" s="238">
        <v>7</v>
      </c>
      <c r="B34" s="1059" t="s">
        <v>411</v>
      </c>
      <c r="C34" s="1060"/>
      <c r="D34" s="1060"/>
      <c r="E34" s="1060"/>
      <c r="F34" s="1060"/>
      <c r="G34" s="1060"/>
      <c r="H34" s="1060"/>
      <c r="I34" s="1060"/>
      <c r="J34" s="1060"/>
      <c r="K34" s="1060"/>
      <c r="L34" s="1060"/>
      <c r="M34" s="1060"/>
      <c r="N34" s="1060"/>
      <c r="O34" s="1060"/>
      <c r="P34" s="1061"/>
      <c r="Q34" s="1067">
        <v>74</v>
      </c>
      <c r="R34" s="1068"/>
      <c r="S34" s="1068"/>
      <c r="T34" s="1068"/>
      <c r="U34" s="1068"/>
      <c r="V34" s="1068">
        <v>74</v>
      </c>
      <c r="W34" s="1068"/>
      <c r="X34" s="1068"/>
      <c r="Y34" s="1068"/>
      <c r="Z34" s="1068"/>
      <c r="AA34" s="1068">
        <f t="shared" ref="AA34" si="2">Q34-V34</f>
        <v>0</v>
      </c>
      <c r="AB34" s="1068"/>
      <c r="AC34" s="1068"/>
      <c r="AD34" s="1068"/>
      <c r="AE34" s="1069"/>
      <c r="AF34" s="1064">
        <v>0</v>
      </c>
      <c r="AG34" s="1065"/>
      <c r="AH34" s="1065"/>
      <c r="AI34" s="1065"/>
      <c r="AJ34" s="1066"/>
      <c r="AK34" s="1009">
        <v>45</v>
      </c>
      <c r="AL34" s="1000"/>
      <c r="AM34" s="1000"/>
      <c r="AN34" s="1000"/>
      <c r="AO34" s="1000"/>
      <c r="AP34" s="1000">
        <v>116</v>
      </c>
      <c r="AQ34" s="1000"/>
      <c r="AR34" s="1000"/>
      <c r="AS34" s="1000"/>
      <c r="AT34" s="1000"/>
      <c r="AU34" s="1000">
        <f>114+2</f>
        <v>116</v>
      </c>
      <c r="AV34" s="1000"/>
      <c r="AW34" s="1000"/>
      <c r="AX34" s="1000"/>
      <c r="AY34" s="1000"/>
      <c r="AZ34" s="1070" t="s">
        <v>578</v>
      </c>
      <c r="BA34" s="1070"/>
      <c r="BB34" s="1070"/>
      <c r="BC34" s="1070"/>
      <c r="BD34" s="1070"/>
      <c r="BE34" s="1001" t="s">
        <v>412</v>
      </c>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hidden="1" customHeight="1" x14ac:dyDescent="0.2">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hidden="1" customHeight="1" x14ac:dyDescent="0.2">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hidden="1" customHeight="1" x14ac:dyDescent="0.2">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hidden="1" customHeight="1" x14ac:dyDescent="0.2">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hidden="1" customHeight="1" x14ac:dyDescent="0.2">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hidden="1" customHeight="1" x14ac:dyDescent="0.2">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hidden="1" customHeight="1" x14ac:dyDescent="0.2">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hidden="1" customHeight="1" x14ac:dyDescent="0.2">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hidden="1" customHeight="1" x14ac:dyDescent="0.2">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hidden="1" customHeight="1" x14ac:dyDescent="0.2">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hidden="1" customHeight="1" x14ac:dyDescent="0.2">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hidden="1" customHeight="1" x14ac:dyDescent="0.2">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hidden="1" customHeight="1" x14ac:dyDescent="0.2">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hidden="1" customHeight="1" x14ac:dyDescent="0.2">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hidden="1" customHeight="1" x14ac:dyDescent="0.2">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hidden="1" customHeight="1" x14ac:dyDescent="0.2">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hidden="1" customHeight="1" x14ac:dyDescent="0.2">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hidden="1" customHeight="1" x14ac:dyDescent="0.2">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hidden="1" customHeight="1" x14ac:dyDescent="0.2">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hidden="1" customHeight="1" x14ac:dyDescent="0.2">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hidden="1" customHeight="1" x14ac:dyDescent="0.2">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hidden="1" customHeight="1" x14ac:dyDescent="0.2">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hidden="1" customHeight="1" x14ac:dyDescent="0.2">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hidden="1" customHeight="1" x14ac:dyDescent="0.2">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hidden="1" customHeight="1" x14ac:dyDescent="0.2">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hidden="1" customHeight="1" x14ac:dyDescent="0.2">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hidden="1" customHeight="1" thickBot="1" x14ac:dyDescent="0.25">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hidden="1" customHeight="1" x14ac:dyDescent="0.2">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413</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5">
      <c r="A63" s="236" t="s">
        <v>391</v>
      </c>
      <c r="B63" s="966" t="s">
        <v>414</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67</v>
      </c>
      <c r="AG63" s="988"/>
      <c r="AH63" s="988"/>
      <c r="AI63" s="988"/>
      <c r="AJ63" s="1051"/>
      <c r="AK63" s="1052"/>
      <c r="AL63" s="992"/>
      <c r="AM63" s="992"/>
      <c r="AN63" s="992"/>
      <c r="AO63" s="992"/>
      <c r="AP63" s="988">
        <v>425</v>
      </c>
      <c r="AQ63" s="988"/>
      <c r="AR63" s="988"/>
      <c r="AS63" s="988"/>
      <c r="AT63" s="988"/>
      <c r="AU63" s="988">
        <v>420</v>
      </c>
      <c r="AV63" s="988"/>
      <c r="AW63" s="988"/>
      <c r="AX63" s="988"/>
      <c r="AY63" s="988"/>
      <c r="AZ63" s="1046"/>
      <c r="BA63" s="1046"/>
      <c r="BB63" s="1046"/>
      <c r="BC63" s="1046"/>
      <c r="BD63" s="1046"/>
      <c r="BE63" s="989"/>
      <c r="BF63" s="989"/>
      <c r="BG63" s="989"/>
      <c r="BH63" s="989"/>
      <c r="BI63" s="990"/>
      <c r="BJ63" s="1047" t="s">
        <v>415</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5">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2">
      <c r="A66" s="1024" t="s">
        <v>417</v>
      </c>
      <c r="B66" s="1025"/>
      <c r="C66" s="1025"/>
      <c r="D66" s="1025"/>
      <c r="E66" s="1025"/>
      <c r="F66" s="1025"/>
      <c r="G66" s="1025"/>
      <c r="H66" s="1025"/>
      <c r="I66" s="1025"/>
      <c r="J66" s="1025"/>
      <c r="K66" s="1025"/>
      <c r="L66" s="1025"/>
      <c r="M66" s="1025"/>
      <c r="N66" s="1025"/>
      <c r="O66" s="1025"/>
      <c r="P66" s="1026"/>
      <c r="Q66" s="1030" t="s">
        <v>418</v>
      </c>
      <c r="R66" s="1031"/>
      <c r="S66" s="1031"/>
      <c r="T66" s="1031"/>
      <c r="U66" s="1032"/>
      <c r="V66" s="1030" t="s">
        <v>397</v>
      </c>
      <c r="W66" s="1031"/>
      <c r="X66" s="1031"/>
      <c r="Y66" s="1031"/>
      <c r="Z66" s="1032"/>
      <c r="AA66" s="1030" t="s">
        <v>419</v>
      </c>
      <c r="AB66" s="1031"/>
      <c r="AC66" s="1031"/>
      <c r="AD66" s="1031"/>
      <c r="AE66" s="1032"/>
      <c r="AF66" s="1036" t="s">
        <v>399</v>
      </c>
      <c r="AG66" s="1037"/>
      <c r="AH66" s="1037"/>
      <c r="AI66" s="1037"/>
      <c r="AJ66" s="1038"/>
      <c r="AK66" s="1030" t="s">
        <v>400</v>
      </c>
      <c r="AL66" s="1025"/>
      <c r="AM66" s="1025"/>
      <c r="AN66" s="1025"/>
      <c r="AO66" s="1026"/>
      <c r="AP66" s="1030" t="s">
        <v>420</v>
      </c>
      <c r="AQ66" s="1031"/>
      <c r="AR66" s="1031"/>
      <c r="AS66" s="1031"/>
      <c r="AT66" s="1032"/>
      <c r="AU66" s="1030" t="s">
        <v>421</v>
      </c>
      <c r="AV66" s="1031"/>
      <c r="AW66" s="1031"/>
      <c r="AX66" s="1031"/>
      <c r="AY66" s="1032"/>
      <c r="AZ66" s="1030" t="s">
        <v>379</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2">
      <c r="A68" s="232">
        <v>1</v>
      </c>
      <c r="B68" s="1014" t="s">
        <v>579</v>
      </c>
      <c r="C68" s="1015"/>
      <c r="D68" s="1015"/>
      <c r="E68" s="1015"/>
      <c r="F68" s="1015"/>
      <c r="G68" s="1015"/>
      <c r="H68" s="1015"/>
      <c r="I68" s="1015"/>
      <c r="J68" s="1015"/>
      <c r="K68" s="1015"/>
      <c r="L68" s="1015"/>
      <c r="M68" s="1015"/>
      <c r="N68" s="1015"/>
      <c r="O68" s="1015"/>
      <c r="P68" s="1016"/>
      <c r="Q68" s="1017">
        <v>110</v>
      </c>
      <c r="R68" s="1011"/>
      <c r="S68" s="1011"/>
      <c r="T68" s="1011"/>
      <c r="U68" s="1011"/>
      <c r="V68" s="1011">
        <v>90</v>
      </c>
      <c r="W68" s="1011"/>
      <c r="X68" s="1011"/>
      <c r="Y68" s="1011"/>
      <c r="Z68" s="1011"/>
      <c r="AA68" s="1011">
        <v>20</v>
      </c>
      <c r="AB68" s="1011"/>
      <c r="AC68" s="1011"/>
      <c r="AD68" s="1011"/>
      <c r="AE68" s="1011"/>
      <c r="AF68" s="1011">
        <v>20</v>
      </c>
      <c r="AG68" s="1011"/>
      <c r="AH68" s="1011"/>
      <c r="AI68" s="1011"/>
      <c r="AJ68" s="1011"/>
      <c r="AK68" s="1011">
        <v>0</v>
      </c>
      <c r="AL68" s="1011"/>
      <c r="AM68" s="1011"/>
      <c r="AN68" s="1011"/>
      <c r="AO68" s="1011"/>
      <c r="AP68" s="1011">
        <v>0</v>
      </c>
      <c r="AQ68" s="1011"/>
      <c r="AR68" s="1011"/>
      <c r="AS68" s="1011"/>
      <c r="AT68" s="1011"/>
      <c r="AU68" s="1011">
        <v>0</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2">
      <c r="A69" s="234">
        <v>2</v>
      </c>
      <c r="B69" s="1003" t="s">
        <v>580</v>
      </c>
      <c r="C69" s="1004"/>
      <c r="D69" s="1004"/>
      <c r="E69" s="1004"/>
      <c r="F69" s="1004"/>
      <c r="G69" s="1004"/>
      <c r="H69" s="1004"/>
      <c r="I69" s="1004"/>
      <c r="J69" s="1004"/>
      <c r="K69" s="1004"/>
      <c r="L69" s="1004"/>
      <c r="M69" s="1004"/>
      <c r="N69" s="1004"/>
      <c r="O69" s="1004"/>
      <c r="P69" s="1005"/>
      <c r="Q69" s="1006">
        <v>78</v>
      </c>
      <c r="R69" s="1000"/>
      <c r="S69" s="1000"/>
      <c r="T69" s="1000"/>
      <c r="U69" s="1000"/>
      <c r="V69" s="1000">
        <v>74</v>
      </c>
      <c r="W69" s="1000"/>
      <c r="X69" s="1000"/>
      <c r="Y69" s="1000"/>
      <c r="Z69" s="1000"/>
      <c r="AA69" s="1000">
        <v>4</v>
      </c>
      <c r="AB69" s="1000"/>
      <c r="AC69" s="1000"/>
      <c r="AD69" s="1000"/>
      <c r="AE69" s="1000"/>
      <c r="AF69" s="1000">
        <v>4</v>
      </c>
      <c r="AG69" s="1000"/>
      <c r="AH69" s="1000"/>
      <c r="AI69" s="1000"/>
      <c r="AJ69" s="1000"/>
      <c r="AK69" s="1000">
        <v>0</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2">
      <c r="A70" s="234">
        <v>3</v>
      </c>
      <c r="B70" s="1003" t="s">
        <v>581</v>
      </c>
      <c r="C70" s="1004"/>
      <c r="D70" s="1004"/>
      <c r="E70" s="1004"/>
      <c r="F70" s="1004"/>
      <c r="G70" s="1004"/>
      <c r="H70" s="1004"/>
      <c r="I70" s="1004"/>
      <c r="J70" s="1004"/>
      <c r="K70" s="1004"/>
      <c r="L70" s="1004"/>
      <c r="M70" s="1004"/>
      <c r="N70" s="1004"/>
      <c r="O70" s="1004"/>
      <c r="P70" s="1005"/>
      <c r="Q70" s="1006">
        <v>287333</v>
      </c>
      <c r="R70" s="1000"/>
      <c r="S70" s="1000"/>
      <c r="T70" s="1000"/>
      <c r="U70" s="1000"/>
      <c r="V70" s="1000">
        <v>287319</v>
      </c>
      <c r="W70" s="1000"/>
      <c r="X70" s="1000"/>
      <c r="Y70" s="1000"/>
      <c r="Z70" s="1000"/>
      <c r="AA70" s="1000">
        <v>13</v>
      </c>
      <c r="AB70" s="1000"/>
      <c r="AC70" s="1000"/>
      <c r="AD70" s="1000"/>
      <c r="AE70" s="1000"/>
      <c r="AF70" s="1000">
        <v>13</v>
      </c>
      <c r="AG70" s="1000"/>
      <c r="AH70" s="1000"/>
      <c r="AI70" s="1000"/>
      <c r="AJ70" s="1000"/>
      <c r="AK70" s="1000">
        <v>11126</v>
      </c>
      <c r="AL70" s="1000"/>
      <c r="AM70" s="1000"/>
      <c r="AN70" s="1000"/>
      <c r="AO70" s="1000"/>
      <c r="AP70" s="1000">
        <v>0</v>
      </c>
      <c r="AQ70" s="1000"/>
      <c r="AR70" s="1000"/>
      <c r="AS70" s="1000"/>
      <c r="AT70" s="1000"/>
      <c r="AU70" s="1000">
        <v>0</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2">
      <c r="A71" s="234">
        <v>4</v>
      </c>
      <c r="B71" s="1003" t="s">
        <v>582</v>
      </c>
      <c r="C71" s="1004"/>
      <c r="D71" s="1004"/>
      <c r="E71" s="1004"/>
      <c r="F71" s="1004"/>
      <c r="G71" s="1004"/>
      <c r="H71" s="1004"/>
      <c r="I71" s="1004"/>
      <c r="J71" s="1004"/>
      <c r="K71" s="1004"/>
      <c r="L71" s="1004"/>
      <c r="M71" s="1004"/>
      <c r="N71" s="1004"/>
      <c r="O71" s="1004"/>
      <c r="P71" s="1005"/>
      <c r="Q71" s="1006">
        <v>6793</v>
      </c>
      <c r="R71" s="1000"/>
      <c r="S71" s="1000"/>
      <c r="T71" s="1000"/>
      <c r="U71" s="1000"/>
      <c r="V71" s="1000">
        <v>6562</v>
      </c>
      <c r="W71" s="1000"/>
      <c r="X71" s="1000"/>
      <c r="Y71" s="1000"/>
      <c r="Z71" s="1000"/>
      <c r="AA71" s="1000">
        <v>231</v>
      </c>
      <c r="AB71" s="1000"/>
      <c r="AC71" s="1000"/>
      <c r="AD71" s="1000"/>
      <c r="AE71" s="1000"/>
      <c r="AF71" s="1000">
        <v>231</v>
      </c>
      <c r="AG71" s="1000"/>
      <c r="AH71" s="1000"/>
      <c r="AI71" s="1000"/>
      <c r="AJ71" s="1000"/>
      <c r="AK71" s="1000">
        <v>318</v>
      </c>
      <c r="AL71" s="1000"/>
      <c r="AM71" s="1000"/>
      <c r="AN71" s="1000"/>
      <c r="AO71" s="1000"/>
      <c r="AP71" s="1000" t="s">
        <v>578</v>
      </c>
      <c r="AQ71" s="1000"/>
      <c r="AR71" s="1000"/>
      <c r="AS71" s="1000"/>
      <c r="AT71" s="1000"/>
      <c r="AU71" s="1000" t="s">
        <v>578</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2">
      <c r="A72" s="234">
        <v>5</v>
      </c>
      <c r="B72" s="1003" t="s">
        <v>583</v>
      </c>
      <c r="C72" s="1004"/>
      <c r="D72" s="1004"/>
      <c r="E72" s="1004"/>
      <c r="F72" s="1004"/>
      <c r="G72" s="1004"/>
      <c r="H72" s="1004"/>
      <c r="I72" s="1004"/>
      <c r="J72" s="1004"/>
      <c r="K72" s="1004"/>
      <c r="L72" s="1004"/>
      <c r="M72" s="1004"/>
      <c r="N72" s="1004"/>
      <c r="O72" s="1004"/>
      <c r="P72" s="1005"/>
      <c r="Q72" s="1006">
        <v>975</v>
      </c>
      <c r="R72" s="1000"/>
      <c r="S72" s="1000"/>
      <c r="T72" s="1000"/>
      <c r="U72" s="1000"/>
      <c r="V72" s="1000">
        <v>756</v>
      </c>
      <c r="W72" s="1000"/>
      <c r="X72" s="1000"/>
      <c r="Y72" s="1000"/>
      <c r="Z72" s="1000"/>
      <c r="AA72" s="1000">
        <v>219</v>
      </c>
      <c r="AB72" s="1000"/>
      <c r="AC72" s="1000"/>
      <c r="AD72" s="1000"/>
      <c r="AE72" s="1000"/>
      <c r="AF72" s="1000">
        <v>219</v>
      </c>
      <c r="AG72" s="1000"/>
      <c r="AH72" s="1000"/>
      <c r="AI72" s="1000"/>
      <c r="AJ72" s="1000"/>
      <c r="AK72" s="1000" t="s">
        <v>578</v>
      </c>
      <c r="AL72" s="1000"/>
      <c r="AM72" s="1000"/>
      <c r="AN72" s="1000"/>
      <c r="AO72" s="1000"/>
      <c r="AP72" s="1000" t="s">
        <v>578</v>
      </c>
      <c r="AQ72" s="1000"/>
      <c r="AR72" s="1000"/>
      <c r="AS72" s="1000"/>
      <c r="AT72" s="1000"/>
      <c r="AU72" s="1000" t="s">
        <v>578</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2">
      <c r="A73" s="234">
        <v>6</v>
      </c>
      <c r="B73" s="1003" t="s">
        <v>584</v>
      </c>
      <c r="C73" s="1004"/>
      <c r="D73" s="1004"/>
      <c r="E73" s="1004"/>
      <c r="F73" s="1004"/>
      <c r="G73" s="1004"/>
      <c r="H73" s="1004"/>
      <c r="I73" s="1004"/>
      <c r="J73" s="1004"/>
      <c r="K73" s="1004"/>
      <c r="L73" s="1004"/>
      <c r="M73" s="1004"/>
      <c r="N73" s="1004"/>
      <c r="O73" s="1004"/>
      <c r="P73" s="1005"/>
      <c r="Q73" s="1006">
        <v>11</v>
      </c>
      <c r="R73" s="1000"/>
      <c r="S73" s="1000"/>
      <c r="T73" s="1000"/>
      <c r="U73" s="1000"/>
      <c r="V73" s="1000">
        <v>11</v>
      </c>
      <c r="W73" s="1000"/>
      <c r="X73" s="1000"/>
      <c r="Y73" s="1000"/>
      <c r="Z73" s="1000"/>
      <c r="AA73" s="1000">
        <v>0</v>
      </c>
      <c r="AB73" s="1000"/>
      <c r="AC73" s="1000"/>
      <c r="AD73" s="1000"/>
      <c r="AE73" s="1000"/>
      <c r="AF73" s="1000">
        <v>0</v>
      </c>
      <c r="AG73" s="1000"/>
      <c r="AH73" s="1000"/>
      <c r="AI73" s="1000"/>
      <c r="AJ73" s="1000"/>
      <c r="AK73" s="1000" t="s">
        <v>578</v>
      </c>
      <c r="AL73" s="1000"/>
      <c r="AM73" s="1000"/>
      <c r="AN73" s="1000"/>
      <c r="AO73" s="1000"/>
      <c r="AP73" s="1000" t="s">
        <v>578</v>
      </c>
      <c r="AQ73" s="1000"/>
      <c r="AR73" s="1000"/>
      <c r="AS73" s="1000"/>
      <c r="AT73" s="1000"/>
      <c r="AU73" s="1000" t="s">
        <v>578</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2">
      <c r="A74" s="234">
        <v>7</v>
      </c>
      <c r="B74" s="1003" t="s">
        <v>585</v>
      </c>
      <c r="C74" s="1004"/>
      <c r="D74" s="1004"/>
      <c r="E74" s="1004"/>
      <c r="F74" s="1004"/>
      <c r="G74" s="1004"/>
      <c r="H74" s="1004"/>
      <c r="I74" s="1004"/>
      <c r="J74" s="1004"/>
      <c r="K74" s="1004"/>
      <c r="L74" s="1004"/>
      <c r="M74" s="1004"/>
      <c r="N74" s="1004"/>
      <c r="O74" s="1004"/>
      <c r="P74" s="1005"/>
      <c r="Q74" s="1006">
        <v>236</v>
      </c>
      <c r="R74" s="1000"/>
      <c r="S74" s="1000"/>
      <c r="T74" s="1000"/>
      <c r="U74" s="1000"/>
      <c r="V74" s="1000">
        <v>232</v>
      </c>
      <c r="W74" s="1000"/>
      <c r="X74" s="1000"/>
      <c r="Y74" s="1000"/>
      <c r="Z74" s="1000"/>
      <c r="AA74" s="1000">
        <v>4</v>
      </c>
      <c r="AB74" s="1000"/>
      <c r="AC74" s="1000"/>
      <c r="AD74" s="1000"/>
      <c r="AE74" s="1000"/>
      <c r="AF74" s="1000">
        <v>4</v>
      </c>
      <c r="AG74" s="1000"/>
      <c r="AH74" s="1000"/>
      <c r="AI74" s="1000"/>
      <c r="AJ74" s="1000"/>
      <c r="AK74" s="1000">
        <v>229</v>
      </c>
      <c r="AL74" s="1000"/>
      <c r="AM74" s="1000"/>
      <c r="AN74" s="1000"/>
      <c r="AO74" s="1000"/>
      <c r="AP74" s="1000" t="s">
        <v>578</v>
      </c>
      <c r="AQ74" s="1000"/>
      <c r="AR74" s="1000"/>
      <c r="AS74" s="1000"/>
      <c r="AT74" s="1000"/>
      <c r="AU74" s="1000" t="s">
        <v>578</v>
      </c>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2">
      <c r="A75" s="234">
        <v>8</v>
      </c>
      <c r="B75" s="1003" t="s">
        <v>586</v>
      </c>
      <c r="C75" s="1004"/>
      <c r="D75" s="1004"/>
      <c r="E75" s="1004"/>
      <c r="F75" s="1004"/>
      <c r="G75" s="1004"/>
      <c r="H75" s="1004"/>
      <c r="I75" s="1004"/>
      <c r="J75" s="1004"/>
      <c r="K75" s="1004"/>
      <c r="L75" s="1004"/>
      <c r="M75" s="1004"/>
      <c r="N75" s="1004"/>
      <c r="O75" s="1004"/>
      <c r="P75" s="1005"/>
      <c r="Q75" s="1007">
        <v>107</v>
      </c>
      <c r="R75" s="1008"/>
      <c r="S75" s="1008"/>
      <c r="T75" s="1008"/>
      <c r="U75" s="1009"/>
      <c r="V75" s="1010">
        <v>85</v>
      </c>
      <c r="W75" s="1008"/>
      <c r="X75" s="1008"/>
      <c r="Y75" s="1008"/>
      <c r="Z75" s="1009"/>
      <c r="AA75" s="1010">
        <v>22</v>
      </c>
      <c r="AB75" s="1008"/>
      <c r="AC75" s="1008"/>
      <c r="AD75" s="1008"/>
      <c r="AE75" s="1009"/>
      <c r="AF75" s="1010">
        <v>22</v>
      </c>
      <c r="AG75" s="1008"/>
      <c r="AH75" s="1008"/>
      <c r="AI75" s="1008"/>
      <c r="AJ75" s="1009"/>
      <c r="AK75" s="1010">
        <v>33</v>
      </c>
      <c r="AL75" s="1008"/>
      <c r="AM75" s="1008"/>
      <c r="AN75" s="1008"/>
      <c r="AO75" s="1009"/>
      <c r="AP75" s="1010" t="s">
        <v>578</v>
      </c>
      <c r="AQ75" s="1008"/>
      <c r="AR75" s="1008"/>
      <c r="AS75" s="1008"/>
      <c r="AT75" s="1009"/>
      <c r="AU75" s="1010" t="s">
        <v>578</v>
      </c>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hidden="1" customHeight="1" x14ac:dyDescent="0.2">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hidden="1" customHeight="1" x14ac:dyDescent="0.2">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hidden="1" customHeight="1" x14ac:dyDescent="0.2">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hidden="1" customHeight="1" x14ac:dyDescent="0.2">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hidden="1" customHeight="1" x14ac:dyDescent="0.2">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hidden="1" customHeight="1" x14ac:dyDescent="0.2">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hidden="1" customHeight="1" x14ac:dyDescent="0.2">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hidden="1" customHeight="1" x14ac:dyDescent="0.2">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hidden="1" customHeight="1" x14ac:dyDescent="0.2">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hidden="1" customHeight="1" x14ac:dyDescent="0.2">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hidden="1" customHeight="1" x14ac:dyDescent="0.2">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hidden="1" customHeight="1" x14ac:dyDescent="0.2">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5">
      <c r="A88" s="236" t="s">
        <v>391</v>
      </c>
      <c r="B88" s="966" t="s">
        <v>422</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513</v>
      </c>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966" t="s">
        <v>423</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424</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425</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71" t="s">
        <v>428</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429</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2">
      <c r="A109" s="924" t="s">
        <v>430</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431</v>
      </c>
      <c r="AB109" s="925"/>
      <c r="AC109" s="925"/>
      <c r="AD109" s="925"/>
      <c r="AE109" s="926"/>
      <c r="AF109" s="927" t="s">
        <v>432</v>
      </c>
      <c r="AG109" s="925"/>
      <c r="AH109" s="925"/>
      <c r="AI109" s="925"/>
      <c r="AJ109" s="926"/>
      <c r="AK109" s="927" t="s">
        <v>306</v>
      </c>
      <c r="AL109" s="925"/>
      <c r="AM109" s="925"/>
      <c r="AN109" s="925"/>
      <c r="AO109" s="926"/>
      <c r="AP109" s="927" t="s">
        <v>433</v>
      </c>
      <c r="AQ109" s="925"/>
      <c r="AR109" s="925"/>
      <c r="AS109" s="925"/>
      <c r="AT109" s="958"/>
      <c r="AU109" s="924" t="s">
        <v>430</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431</v>
      </c>
      <c r="BR109" s="925"/>
      <c r="BS109" s="925"/>
      <c r="BT109" s="925"/>
      <c r="BU109" s="926"/>
      <c r="BV109" s="927" t="s">
        <v>432</v>
      </c>
      <c r="BW109" s="925"/>
      <c r="BX109" s="925"/>
      <c r="BY109" s="925"/>
      <c r="BZ109" s="926"/>
      <c r="CA109" s="927" t="s">
        <v>306</v>
      </c>
      <c r="CB109" s="925"/>
      <c r="CC109" s="925"/>
      <c r="CD109" s="925"/>
      <c r="CE109" s="926"/>
      <c r="CF109" s="965" t="s">
        <v>433</v>
      </c>
      <c r="CG109" s="965"/>
      <c r="CH109" s="965"/>
      <c r="CI109" s="965"/>
      <c r="CJ109" s="965"/>
      <c r="CK109" s="927" t="s">
        <v>434</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431</v>
      </c>
      <c r="DH109" s="925"/>
      <c r="DI109" s="925"/>
      <c r="DJ109" s="925"/>
      <c r="DK109" s="926"/>
      <c r="DL109" s="927" t="s">
        <v>432</v>
      </c>
      <c r="DM109" s="925"/>
      <c r="DN109" s="925"/>
      <c r="DO109" s="925"/>
      <c r="DP109" s="926"/>
      <c r="DQ109" s="927" t="s">
        <v>306</v>
      </c>
      <c r="DR109" s="925"/>
      <c r="DS109" s="925"/>
      <c r="DT109" s="925"/>
      <c r="DU109" s="926"/>
      <c r="DV109" s="927" t="s">
        <v>433</v>
      </c>
      <c r="DW109" s="925"/>
      <c r="DX109" s="925"/>
      <c r="DY109" s="925"/>
      <c r="DZ109" s="958"/>
    </row>
    <row r="110" spans="1:131" s="226" customFormat="1" ht="26.25" customHeight="1" x14ac:dyDescent="0.2">
      <c r="A110" s="836" t="s">
        <v>435</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284586</v>
      </c>
      <c r="AB110" s="918"/>
      <c r="AC110" s="918"/>
      <c r="AD110" s="918"/>
      <c r="AE110" s="919"/>
      <c r="AF110" s="920">
        <v>366715</v>
      </c>
      <c r="AG110" s="918"/>
      <c r="AH110" s="918"/>
      <c r="AI110" s="918"/>
      <c r="AJ110" s="919"/>
      <c r="AK110" s="920">
        <v>444511</v>
      </c>
      <c r="AL110" s="918"/>
      <c r="AM110" s="918"/>
      <c r="AN110" s="918"/>
      <c r="AO110" s="919"/>
      <c r="AP110" s="921">
        <v>38.9</v>
      </c>
      <c r="AQ110" s="922"/>
      <c r="AR110" s="922"/>
      <c r="AS110" s="922"/>
      <c r="AT110" s="923"/>
      <c r="AU110" s="959" t="s">
        <v>73</v>
      </c>
      <c r="AV110" s="960"/>
      <c r="AW110" s="960"/>
      <c r="AX110" s="960"/>
      <c r="AY110" s="960"/>
      <c r="AZ110" s="889" t="s">
        <v>436</v>
      </c>
      <c r="BA110" s="837"/>
      <c r="BB110" s="837"/>
      <c r="BC110" s="837"/>
      <c r="BD110" s="837"/>
      <c r="BE110" s="837"/>
      <c r="BF110" s="837"/>
      <c r="BG110" s="837"/>
      <c r="BH110" s="837"/>
      <c r="BI110" s="837"/>
      <c r="BJ110" s="837"/>
      <c r="BK110" s="837"/>
      <c r="BL110" s="837"/>
      <c r="BM110" s="837"/>
      <c r="BN110" s="837"/>
      <c r="BO110" s="837"/>
      <c r="BP110" s="838"/>
      <c r="BQ110" s="890">
        <v>3779497</v>
      </c>
      <c r="BR110" s="871"/>
      <c r="BS110" s="871"/>
      <c r="BT110" s="871"/>
      <c r="BU110" s="871"/>
      <c r="BV110" s="871">
        <v>3986689</v>
      </c>
      <c r="BW110" s="871"/>
      <c r="BX110" s="871"/>
      <c r="BY110" s="871"/>
      <c r="BZ110" s="871"/>
      <c r="CA110" s="871">
        <v>4506629</v>
      </c>
      <c r="CB110" s="871"/>
      <c r="CC110" s="871"/>
      <c r="CD110" s="871"/>
      <c r="CE110" s="871"/>
      <c r="CF110" s="895">
        <v>393.9</v>
      </c>
      <c r="CG110" s="896"/>
      <c r="CH110" s="896"/>
      <c r="CI110" s="896"/>
      <c r="CJ110" s="896"/>
      <c r="CK110" s="955" t="s">
        <v>437</v>
      </c>
      <c r="CL110" s="848"/>
      <c r="CM110" s="889" t="s">
        <v>438</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439</v>
      </c>
      <c r="DH110" s="871"/>
      <c r="DI110" s="871"/>
      <c r="DJ110" s="871"/>
      <c r="DK110" s="871"/>
      <c r="DL110" s="871" t="s">
        <v>393</v>
      </c>
      <c r="DM110" s="871"/>
      <c r="DN110" s="871"/>
      <c r="DO110" s="871"/>
      <c r="DP110" s="871"/>
      <c r="DQ110" s="871" t="s">
        <v>439</v>
      </c>
      <c r="DR110" s="871"/>
      <c r="DS110" s="871"/>
      <c r="DT110" s="871"/>
      <c r="DU110" s="871"/>
      <c r="DV110" s="872" t="s">
        <v>175</v>
      </c>
      <c r="DW110" s="872"/>
      <c r="DX110" s="872"/>
      <c r="DY110" s="872"/>
      <c r="DZ110" s="873"/>
    </row>
    <row r="111" spans="1:131" s="226" customFormat="1" ht="26.25" customHeight="1" x14ac:dyDescent="0.2">
      <c r="A111" s="803" t="s">
        <v>440</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393</v>
      </c>
      <c r="AB111" s="948"/>
      <c r="AC111" s="948"/>
      <c r="AD111" s="948"/>
      <c r="AE111" s="949"/>
      <c r="AF111" s="950" t="s">
        <v>393</v>
      </c>
      <c r="AG111" s="948"/>
      <c r="AH111" s="948"/>
      <c r="AI111" s="948"/>
      <c r="AJ111" s="949"/>
      <c r="AK111" s="950" t="s">
        <v>393</v>
      </c>
      <c r="AL111" s="948"/>
      <c r="AM111" s="948"/>
      <c r="AN111" s="948"/>
      <c r="AO111" s="949"/>
      <c r="AP111" s="951" t="s">
        <v>175</v>
      </c>
      <c r="AQ111" s="952"/>
      <c r="AR111" s="952"/>
      <c r="AS111" s="952"/>
      <c r="AT111" s="953"/>
      <c r="AU111" s="961"/>
      <c r="AV111" s="962"/>
      <c r="AW111" s="962"/>
      <c r="AX111" s="962"/>
      <c r="AY111" s="962"/>
      <c r="AZ111" s="844" t="s">
        <v>441</v>
      </c>
      <c r="BA111" s="781"/>
      <c r="BB111" s="781"/>
      <c r="BC111" s="781"/>
      <c r="BD111" s="781"/>
      <c r="BE111" s="781"/>
      <c r="BF111" s="781"/>
      <c r="BG111" s="781"/>
      <c r="BH111" s="781"/>
      <c r="BI111" s="781"/>
      <c r="BJ111" s="781"/>
      <c r="BK111" s="781"/>
      <c r="BL111" s="781"/>
      <c r="BM111" s="781"/>
      <c r="BN111" s="781"/>
      <c r="BO111" s="781"/>
      <c r="BP111" s="782"/>
      <c r="BQ111" s="845" t="s">
        <v>415</v>
      </c>
      <c r="BR111" s="846"/>
      <c r="BS111" s="846"/>
      <c r="BT111" s="846"/>
      <c r="BU111" s="846"/>
      <c r="BV111" s="846" t="s">
        <v>393</v>
      </c>
      <c r="BW111" s="846"/>
      <c r="BX111" s="846"/>
      <c r="BY111" s="846"/>
      <c r="BZ111" s="846"/>
      <c r="CA111" s="846" t="s">
        <v>393</v>
      </c>
      <c r="CB111" s="846"/>
      <c r="CC111" s="846"/>
      <c r="CD111" s="846"/>
      <c r="CE111" s="846"/>
      <c r="CF111" s="904" t="s">
        <v>439</v>
      </c>
      <c r="CG111" s="905"/>
      <c r="CH111" s="905"/>
      <c r="CI111" s="905"/>
      <c r="CJ111" s="905"/>
      <c r="CK111" s="956"/>
      <c r="CL111" s="850"/>
      <c r="CM111" s="844" t="s">
        <v>442</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393</v>
      </c>
      <c r="DH111" s="846"/>
      <c r="DI111" s="846"/>
      <c r="DJ111" s="846"/>
      <c r="DK111" s="846"/>
      <c r="DL111" s="846" t="s">
        <v>393</v>
      </c>
      <c r="DM111" s="846"/>
      <c r="DN111" s="846"/>
      <c r="DO111" s="846"/>
      <c r="DP111" s="846"/>
      <c r="DQ111" s="846" t="s">
        <v>393</v>
      </c>
      <c r="DR111" s="846"/>
      <c r="DS111" s="846"/>
      <c r="DT111" s="846"/>
      <c r="DU111" s="846"/>
      <c r="DV111" s="823" t="s">
        <v>393</v>
      </c>
      <c r="DW111" s="823"/>
      <c r="DX111" s="823"/>
      <c r="DY111" s="823"/>
      <c r="DZ111" s="824"/>
    </row>
    <row r="112" spans="1:131" s="226" customFormat="1" ht="26.25" customHeight="1" x14ac:dyDescent="0.2">
      <c r="A112" s="941" t="s">
        <v>443</v>
      </c>
      <c r="B112" s="942"/>
      <c r="C112" s="781" t="s">
        <v>444</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393</v>
      </c>
      <c r="AB112" s="809"/>
      <c r="AC112" s="809"/>
      <c r="AD112" s="809"/>
      <c r="AE112" s="810"/>
      <c r="AF112" s="811" t="s">
        <v>393</v>
      </c>
      <c r="AG112" s="809"/>
      <c r="AH112" s="809"/>
      <c r="AI112" s="809"/>
      <c r="AJ112" s="810"/>
      <c r="AK112" s="811" t="s">
        <v>415</v>
      </c>
      <c r="AL112" s="809"/>
      <c r="AM112" s="809"/>
      <c r="AN112" s="809"/>
      <c r="AO112" s="810"/>
      <c r="AP112" s="853" t="s">
        <v>393</v>
      </c>
      <c r="AQ112" s="854"/>
      <c r="AR112" s="854"/>
      <c r="AS112" s="854"/>
      <c r="AT112" s="855"/>
      <c r="AU112" s="961"/>
      <c r="AV112" s="962"/>
      <c r="AW112" s="962"/>
      <c r="AX112" s="962"/>
      <c r="AY112" s="962"/>
      <c r="AZ112" s="844" t="s">
        <v>445</v>
      </c>
      <c r="BA112" s="781"/>
      <c r="BB112" s="781"/>
      <c r="BC112" s="781"/>
      <c r="BD112" s="781"/>
      <c r="BE112" s="781"/>
      <c r="BF112" s="781"/>
      <c r="BG112" s="781"/>
      <c r="BH112" s="781"/>
      <c r="BI112" s="781"/>
      <c r="BJ112" s="781"/>
      <c r="BK112" s="781"/>
      <c r="BL112" s="781"/>
      <c r="BM112" s="781"/>
      <c r="BN112" s="781"/>
      <c r="BO112" s="781"/>
      <c r="BP112" s="782"/>
      <c r="BQ112" s="845">
        <v>423781</v>
      </c>
      <c r="BR112" s="846"/>
      <c r="BS112" s="846"/>
      <c r="BT112" s="846"/>
      <c r="BU112" s="846"/>
      <c r="BV112" s="846">
        <v>397777</v>
      </c>
      <c r="BW112" s="846"/>
      <c r="BX112" s="846"/>
      <c r="BY112" s="846"/>
      <c r="BZ112" s="846"/>
      <c r="CA112" s="846">
        <v>344218</v>
      </c>
      <c r="CB112" s="846"/>
      <c r="CC112" s="846"/>
      <c r="CD112" s="846"/>
      <c r="CE112" s="846"/>
      <c r="CF112" s="904">
        <v>30.1</v>
      </c>
      <c r="CG112" s="905"/>
      <c r="CH112" s="905"/>
      <c r="CI112" s="905"/>
      <c r="CJ112" s="905"/>
      <c r="CK112" s="956"/>
      <c r="CL112" s="850"/>
      <c r="CM112" s="844" t="s">
        <v>446</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439</v>
      </c>
      <c r="DH112" s="846"/>
      <c r="DI112" s="846"/>
      <c r="DJ112" s="846"/>
      <c r="DK112" s="846"/>
      <c r="DL112" s="846" t="s">
        <v>393</v>
      </c>
      <c r="DM112" s="846"/>
      <c r="DN112" s="846"/>
      <c r="DO112" s="846"/>
      <c r="DP112" s="846"/>
      <c r="DQ112" s="846" t="s">
        <v>393</v>
      </c>
      <c r="DR112" s="846"/>
      <c r="DS112" s="846"/>
      <c r="DT112" s="846"/>
      <c r="DU112" s="846"/>
      <c r="DV112" s="823" t="s">
        <v>393</v>
      </c>
      <c r="DW112" s="823"/>
      <c r="DX112" s="823"/>
      <c r="DY112" s="823"/>
      <c r="DZ112" s="824"/>
    </row>
    <row r="113" spans="1:130" s="226" customFormat="1" ht="26.25" customHeight="1" x14ac:dyDescent="0.2">
      <c r="A113" s="943"/>
      <c r="B113" s="944"/>
      <c r="C113" s="781" t="s">
        <v>447</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64124</v>
      </c>
      <c r="AB113" s="948"/>
      <c r="AC113" s="948"/>
      <c r="AD113" s="948"/>
      <c r="AE113" s="949"/>
      <c r="AF113" s="950">
        <v>71577</v>
      </c>
      <c r="AG113" s="948"/>
      <c r="AH113" s="948"/>
      <c r="AI113" s="948"/>
      <c r="AJ113" s="949"/>
      <c r="AK113" s="950">
        <v>77234</v>
      </c>
      <c r="AL113" s="948"/>
      <c r="AM113" s="948"/>
      <c r="AN113" s="948"/>
      <c r="AO113" s="949"/>
      <c r="AP113" s="951">
        <v>6.8</v>
      </c>
      <c r="AQ113" s="952"/>
      <c r="AR113" s="952"/>
      <c r="AS113" s="952"/>
      <c r="AT113" s="953"/>
      <c r="AU113" s="961"/>
      <c r="AV113" s="962"/>
      <c r="AW113" s="962"/>
      <c r="AX113" s="962"/>
      <c r="AY113" s="962"/>
      <c r="AZ113" s="844" t="s">
        <v>448</v>
      </c>
      <c r="BA113" s="781"/>
      <c r="BB113" s="781"/>
      <c r="BC113" s="781"/>
      <c r="BD113" s="781"/>
      <c r="BE113" s="781"/>
      <c r="BF113" s="781"/>
      <c r="BG113" s="781"/>
      <c r="BH113" s="781"/>
      <c r="BI113" s="781"/>
      <c r="BJ113" s="781"/>
      <c r="BK113" s="781"/>
      <c r="BL113" s="781"/>
      <c r="BM113" s="781"/>
      <c r="BN113" s="781"/>
      <c r="BO113" s="781"/>
      <c r="BP113" s="782"/>
      <c r="BQ113" s="845" t="s">
        <v>393</v>
      </c>
      <c r="BR113" s="846"/>
      <c r="BS113" s="846"/>
      <c r="BT113" s="846"/>
      <c r="BU113" s="846"/>
      <c r="BV113" s="846" t="s">
        <v>175</v>
      </c>
      <c r="BW113" s="846"/>
      <c r="BX113" s="846"/>
      <c r="BY113" s="846"/>
      <c r="BZ113" s="846"/>
      <c r="CA113" s="846" t="s">
        <v>175</v>
      </c>
      <c r="CB113" s="846"/>
      <c r="CC113" s="846"/>
      <c r="CD113" s="846"/>
      <c r="CE113" s="846"/>
      <c r="CF113" s="904" t="s">
        <v>175</v>
      </c>
      <c r="CG113" s="905"/>
      <c r="CH113" s="905"/>
      <c r="CI113" s="905"/>
      <c r="CJ113" s="905"/>
      <c r="CK113" s="956"/>
      <c r="CL113" s="850"/>
      <c r="CM113" s="844" t="s">
        <v>449</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393</v>
      </c>
      <c r="DH113" s="809"/>
      <c r="DI113" s="809"/>
      <c r="DJ113" s="809"/>
      <c r="DK113" s="810"/>
      <c r="DL113" s="811" t="s">
        <v>415</v>
      </c>
      <c r="DM113" s="809"/>
      <c r="DN113" s="809"/>
      <c r="DO113" s="809"/>
      <c r="DP113" s="810"/>
      <c r="DQ113" s="811" t="s">
        <v>175</v>
      </c>
      <c r="DR113" s="809"/>
      <c r="DS113" s="809"/>
      <c r="DT113" s="809"/>
      <c r="DU113" s="810"/>
      <c r="DV113" s="853" t="s">
        <v>175</v>
      </c>
      <c r="DW113" s="854"/>
      <c r="DX113" s="854"/>
      <c r="DY113" s="854"/>
      <c r="DZ113" s="855"/>
    </row>
    <row r="114" spans="1:130" s="226" customFormat="1" ht="26.25" customHeight="1" x14ac:dyDescent="0.2">
      <c r="A114" s="943"/>
      <c r="B114" s="944"/>
      <c r="C114" s="781" t="s">
        <v>450</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t="s">
        <v>415</v>
      </c>
      <c r="AB114" s="809"/>
      <c r="AC114" s="809"/>
      <c r="AD114" s="809"/>
      <c r="AE114" s="810"/>
      <c r="AF114" s="811" t="s">
        <v>175</v>
      </c>
      <c r="AG114" s="809"/>
      <c r="AH114" s="809"/>
      <c r="AI114" s="809"/>
      <c r="AJ114" s="810"/>
      <c r="AK114" s="811" t="s">
        <v>393</v>
      </c>
      <c r="AL114" s="809"/>
      <c r="AM114" s="809"/>
      <c r="AN114" s="809"/>
      <c r="AO114" s="810"/>
      <c r="AP114" s="853" t="s">
        <v>393</v>
      </c>
      <c r="AQ114" s="854"/>
      <c r="AR114" s="854"/>
      <c r="AS114" s="854"/>
      <c r="AT114" s="855"/>
      <c r="AU114" s="961"/>
      <c r="AV114" s="962"/>
      <c r="AW114" s="962"/>
      <c r="AX114" s="962"/>
      <c r="AY114" s="962"/>
      <c r="AZ114" s="844" t="s">
        <v>451</v>
      </c>
      <c r="BA114" s="781"/>
      <c r="BB114" s="781"/>
      <c r="BC114" s="781"/>
      <c r="BD114" s="781"/>
      <c r="BE114" s="781"/>
      <c r="BF114" s="781"/>
      <c r="BG114" s="781"/>
      <c r="BH114" s="781"/>
      <c r="BI114" s="781"/>
      <c r="BJ114" s="781"/>
      <c r="BK114" s="781"/>
      <c r="BL114" s="781"/>
      <c r="BM114" s="781"/>
      <c r="BN114" s="781"/>
      <c r="BO114" s="781"/>
      <c r="BP114" s="782"/>
      <c r="BQ114" s="845">
        <v>182547</v>
      </c>
      <c r="BR114" s="846"/>
      <c r="BS114" s="846"/>
      <c r="BT114" s="846"/>
      <c r="BU114" s="846"/>
      <c r="BV114" s="846">
        <v>137987</v>
      </c>
      <c r="BW114" s="846"/>
      <c r="BX114" s="846"/>
      <c r="BY114" s="846"/>
      <c r="BZ114" s="846"/>
      <c r="CA114" s="846">
        <v>169947</v>
      </c>
      <c r="CB114" s="846"/>
      <c r="CC114" s="846"/>
      <c r="CD114" s="846"/>
      <c r="CE114" s="846"/>
      <c r="CF114" s="904">
        <v>14.9</v>
      </c>
      <c r="CG114" s="905"/>
      <c r="CH114" s="905"/>
      <c r="CI114" s="905"/>
      <c r="CJ114" s="905"/>
      <c r="CK114" s="956"/>
      <c r="CL114" s="850"/>
      <c r="CM114" s="844" t="s">
        <v>452</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393</v>
      </c>
      <c r="DH114" s="809"/>
      <c r="DI114" s="809"/>
      <c r="DJ114" s="809"/>
      <c r="DK114" s="810"/>
      <c r="DL114" s="811" t="s">
        <v>439</v>
      </c>
      <c r="DM114" s="809"/>
      <c r="DN114" s="809"/>
      <c r="DO114" s="809"/>
      <c r="DP114" s="810"/>
      <c r="DQ114" s="811" t="s">
        <v>175</v>
      </c>
      <c r="DR114" s="809"/>
      <c r="DS114" s="809"/>
      <c r="DT114" s="809"/>
      <c r="DU114" s="810"/>
      <c r="DV114" s="853" t="s">
        <v>393</v>
      </c>
      <c r="DW114" s="854"/>
      <c r="DX114" s="854"/>
      <c r="DY114" s="854"/>
      <c r="DZ114" s="855"/>
    </row>
    <row r="115" spans="1:130" s="226" customFormat="1" ht="26.25" customHeight="1" x14ac:dyDescent="0.2">
      <c r="A115" s="943"/>
      <c r="B115" s="944"/>
      <c r="C115" s="781" t="s">
        <v>453</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t="s">
        <v>393</v>
      </c>
      <c r="AB115" s="948"/>
      <c r="AC115" s="948"/>
      <c r="AD115" s="948"/>
      <c r="AE115" s="949"/>
      <c r="AF115" s="950" t="s">
        <v>175</v>
      </c>
      <c r="AG115" s="948"/>
      <c r="AH115" s="948"/>
      <c r="AI115" s="948"/>
      <c r="AJ115" s="949"/>
      <c r="AK115" s="950" t="s">
        <v>175</v>
      </c>
      <c r="AL115" s="948"/>
      <c r="AM115" s="948"/>
      <c r="AN115" s="948"/>
      <c r="AO115" s="949"/>
      <c r="AP115" s="951" t="s">
        <v>175</v>
      </c>
      <c r="AQ115" s="952"/>
      <c r="AR115" s="952"/>
      <c r="AS115" s="952"/>
      <c r="AT115" s="953"/>
      <c r="AU115" s="961"/>
      <c r="AV115" s="962"/>
      <c r="AW115" s="962"/>
      <c r="AX115" s="962"/>
      <c r="AY115" s="962"/>
      <c r="AZ115" s="844" t="s">
        <v>454</v>
      </c>
      <c r="BA115" s="781"/>
      <c r="BB115" s="781"/>
      <c r="BC115" s="781"/>
      <c r="BD115" s="781"/>
      <c r="BE115" s="781"/>
      <c r="BF115" s="781"/>
      <c r="BG115" s="781"/>
      <c r="BH115" s="781"/>
      <c r="BI115" s="781"/>
      <c r="BJ115" s="781"/>
      <c r="BK115" s="781"/>
      <c r="BL115" s="781"/>
      <c r="BM115" s="781"/>
      <c r="BN115" s="781"/>
      <c r="BO115" s="781"/>
      <c r="BP115" s="782"/>
      <c r="BQ115" s="845" t="s">
        <v>393</v>
      </c>
      <c r="BR115" s="846"/>
      <c r="BS115" s="846"/>
      <c r="BT115" s="846"/>
      <c r="BU115" s="846"/>
      <c r="BV115" s="846" t="s">
        <v>175</v>
      </c>
      <c r="BW115" s="846"/>
      <c r="BX115" s="846"/>
      <c r="BY115" s="846"/>
      <c r="BZ115" s="846"/>
      <c r="CA115" s="846" t="s">
        <v>175</v>
      </c>
      <c r="CB115" s="846"/>
      <c r="CC115" s="846"/>
      <c r="CD115" s="846"/>
      <c r="CE115" s="846"/>
      <c r="CF115" s="904" t="s">
        <v>415</v>
      </c>
      <c r="CG115" s="905"/>
      <c r="CH115" s="905"/>
      <c r="CI115" s="905"/>
      <c r="CJ115" s="905"/>
      <c r="CK115" s="956"/>
      <c r="CL115" s="850"/>
      <c r="CM115" s="844" t="s">
        <v>455</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393</v>
      </c>
      <c r="DH115" s="809"/>
      <c r="DI115" s="809"/>
      <c r="DJ115" s="809"/>
      <c r="DK115" s="810"/>
      <c r="DL115" s="811" t="s">
        <v>415</v>
      </c>
      <c r="DM115" s="809"/>
      <c r="DN115" s="809"/>
      <c r="DO115" s="809"/>
      <c r="DP115" s="810"/>
      <c r="DQ115" s="811" t="s">
        <v>415</v>
      </c>
      <c r="DR115" s="809"/>
      <c r="DS115" s="809"/>
      <c r="DT115" s="809"/>
      <c r="DU115" s="810"/>
      <c r="DV115" s="853" t="s">
        <v>393</v>
      </c>
      <c r="DW115" s="854"/>
      <c r="DX115" s="854"/>
      <c r="DY115" s="854"/>
      <c r="DZ115" s="855"/>
    </row>
    <row r="116" spans="1:130" s="226" customFormat="1" ht="26.25" customHeight="1" x14ac:dyDescent="0.2">
      <c r="A116" s="945"/>
      <c r="B116" s="946"/>
      <c r="C116" s="868" t="s">
        <v>456</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415</v>
      </c>
      <c r="AB116" s="809"/>
      <c r="AC116" s="809"/>
      <c r="AD116" s="809"/>
      <c r="AE116" s="810"/>
      <c r="AF116" s="811" t="s">
        <v>175</v>
      </c>
      <c r="AG116" s="809"/>
      <c r="AH116" s="809"/>
      <c r="AI116" s="809"/>
      <c r="AJ116" s="810"/>
      <c r="AK116" s="811" t="s">
        <v>393</v>
      </c>
      <c r="AL116" s="809"/>
      <c r="AM116" s="809"/>
      <c r="AN116" s="809"/>
      <c r="AO116" s="810"/>
      <c r="AP116" s="853" t="s">
        <v>175</v>
      </c>
      <c r="AQ116" s="854"/>
      <c r="AR116" s="854"/>
      <c r="AS116" s="854"/>
      <c r="AT116" s="855"/>
      <c r="AU116" s="961"/>
      <c r="AV116" s="962"/>
      <c r="AW116" s="962"/>
      <c r="AX116" s="962"/>
      <c r="AY116" s="962"/>
      <c r="AZ116" s="938" t="s">
        <v>457</v>
      </c>
      <c r="BA116" s="939"/>
      <c r="BB116" s="939"/>
      <c r="BC116" s="939"/>
      <c r="BD116" s="939"/>
      <c r="BE116" s="939"/>
      <c r="BF116" s="939"/>
      <c r="BG116" s="939"/>
      <c r="BH116" s="939"/>
      <c r="BI116" s="939"/>
      <c r="BJ116" s="939"/>
      <c r="BK116" s="939"/>
      <c r="BL116" s="939"/>
      <c r="BM116" s="939"/>
      <c r="BN116" s="939"/>
      <c r="BO116" s="939"/>
      <c r="BP116" s="940"/>
      <c r="BQ116" s="845" t="s">
        <v>393</v>
      </c>
      <c r="BR116" s="846"/>
      <c r="BS116" s="846"/>
      <c r="BT116" s="846"/>
      <c r="BU116" s="846"/>
      <c r="BV116" s="846" t="s">
        <v>175</v>
      </c>
      <c r="BW116" s="846"/>
      <c r="BX116" s="846"/>
      <c r="BY116" s="846"/>
      <c r="BZ116" s="846"/>
      <c r="CA116" s="846" t="s">
        <v>393</v>
      </c>
      <c r="CB116" s="846"/>
      <c r="CC116" s="846"/>
      <c r="CD116" s="846"/>
      <c r="CE116" s="846"/>
      <c r="CF116" s="904" t="s">
        <v>393</v>
      </c>
      <c r="CG116" s="905"/>
      <c r="CH116" s="905"/>
      <c r="CI116" s="905"/>
      <c r="CJ116" s="905"/>
      <c r="CK116" s="956"/>
      <c r="CL116" s="850"/>
      <c r="CM116" s="844" t="s">
        <v>458</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393</v>
      </c>
      <c r="DH116" s="809"/>
      <c r="DI116" s="809"/>
      <c r="DJ116" s="809"/>
      <c r="DK116" s="810"/>
      <c r="DL116" s="811" t="s">
        <v>415</v>
      </c>
      <c r="DM116" s="809"/>
      <c r="DN116" s="809"/>
      <c r="DO116" s="809"/>
      <c r="DP116" s="810"/>
      <c r="DQ116" s="811" t="s">
        <v>393</v>
      </c>
      <c r="DR116" s="809"/>
      <c r="DS116" s="809"/>
      <c r="DT116" s="809"/>
      <c r="DU116" s="810"/>
      <c r="DV116" s="853" t="s">
        <v>175</v>
      </c>
      <c r="DW116" s="854"/>
      <c r="DX116" s="854"/>
      <c r="DY116" s="854"/>
      <c r="DZ116" s="855"/>
    </row>
    <row r="117" spans="1:130" s="226" customFormat="1" ht="26.25" customHeight="1" x14ac:dyDescent="0.2">
      <c r="A117" s="924" t="s">
        <v>188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459</v>
      </c>
      <c r="Z117" s="926"/>
      <c r="AA117" s="931">
        <v>348710</v>
      </c>
      <c r="AB117" s="932"/>
      <c r="AC117" s="932"/>
      <c r="AD117" s="932"/>
      <c r="AE117" s="933"/>
      <c r="AF117" s="934">
        <v>438292</v>
      </c>
      <c r="AG117" s="932"/>
      <c r="AH117" s="932"/>
      <c r="AI117" s="932"/>
      <c r="AJ117" s="933"/>
      <c r="AK117" s="934">
        <v>521745</v>
      </c>
      <c r="AL117" s="932"/>
      <c r="AM117" s="932"/>
      <c r="AN117" s="932"/>
      <c r="AO117" s="933"/>
      <c r="AP117" s="935"/>
      <c r="AQ117" s="936"/>
      <c r="AR117" s="936"/>
      <c r="AS117" s="936"/>
      <c r="AT117" s="937"/>
      <c r="AU117" s="961"/>
      <c r="AV117" s="962"/>
      <c r="AW117" s="962"/>
      <c r="AX117" s="962"/>
      <c r="AY117" s="962"/>
      <c r="AZ117" s="892" t="s">
        <v>460</v>
      </c>
      <c r="BA117" s="893"/>
      <c r="BB117" s="893"/>
      <c r="BC117" s="893"/>
      <c r="BD117" s="893"/>
      <c r="BE117" s="893"/>
      <c r="BF117" s="893"/>
      <c r="BG117" s="893"/>
      <c r="BH117" s="893"/>
      <c r="BI117" s="893"/>
      <c r="BJ117" s="893"/>
      <c r="BK117" s="893"/>
      <c r="BL117" s="893"/>
      <c r="BM117" s="893"/>
      <c r="BN117" s="893"/>
      <c r="BO117" s="893"/>
      <c r="BP117" s="894"/>
      <c r="BQ117" s="845" t="s">
        <v>175</v>
      </c>
      <c r="BR117" s="846"/>
      <c r="BS117" s="846"/>
      <c r="BT117" s="846"/>
      <c r="BU117" s="846"/>
      <c r="BV117" s="846" t="s">
        <v>439</v>
      </c>
      <c r="BW117" s="846"/>
      <c r="BX117" s="846"/>
      <c r="BY117" s="846"/>
      <c r="BZ117" s="846"/>
      <c r="CA117" s="846" t="s">
        <v>439</v>
      </c>
      <c r="CB117" s="846"/>
      <c r="CC117" s="846"/>
      <c r="CD117" s="846"/>
      <c r="CE117" s="846"/>
      <c r="CF117" s="904" t="s">
        <v>439</v>
      </c>
      <c r="CG117" s="905"/>
      <c r="CH117" s="905"/>
      <c r="CI117" s="905"/>
      <c r="CJ117" s="905"/>
      <c r="CK117" s="956"/>
      <c r="CL117" s="850"/>
      <c r="CM117" s="844" t="s">
        <v>461</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175</v>
      </c>
      <c r="DH117" s="809"/>
      <c r="DI117" s="809"/>
      <c r="DJ117" s="809"/>
      <c r="DK117" s="810"/>
      <c r="DL117" s="811" t="s">
        <v>439</v>
      </c>
      <c r="DM117" s="809"/>
      <c r="DN117" s="809"/>
      <c r="DO117" s="809"/>
      <c r="DP117" s="810"/>
      <c r="DQ117" s="811" t="s">
        <v>439</v>
      </c>
      <c r="DR117" s="809"/>
      <c r="DS117" s="809"/>
      <c r="DT117" s="809"/>
      <c r="DU117" s="810"/>
      <c r="DV117" s="853" t="s">
        <v>439</v>
      </c>
      <c r="DW117" s="854"/>
      <c r="DX117" s="854"/>
      <c r="DY117" s="854"/>
      <c r="DZ117" s="855"/>
    </row>
    <row r="118" spans="1:130" s="226" customFormat="1" ht="26.25" customHeight="1" x14ac:dyDescent="0.2">
      <c r="A118" s="924" t="s">
        <v>434</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431</v>
      </c>
      <c r="AB118" s="925"/>
      <c r="AC118" s="925"/>
      <c r="AD118" s="925"/>
      <c r="AE118" s="926"/>
      <c r="AF118" s="927" t="s">
        <v>432</v>
      </c>
      <c r="AG118" s="925"/>
      <c r="AH118" s="925"/>
      <c r="AI118" s="925"/>
      <c r="AJ118" s="926"/>
      <c r="AK118" s="927" t="s">
        <v>306</v>
      </c>
      <c r="AL118" s="925"/>
      <c r="AM118" s="925"/>
      <c r="AN118" s="925"/>
      <c r="AO118" s="926"/>
      <c r="AP118" s="928" t="s">
        <v>433</v>
      </c>
      <c r="AQ118" s="929"/>
      <c r="AR118" s="929"/>
      <c r="AS118" s="929"/>
      <c r="AT118" s="930"/>
      <c r="AU118" s="961"/>
      <c r="AV118" s="962"/>
      <c r="AW118" s="962"/>
      <c r="AX118" s="962"/>
      <c r="AY118" s="962"/>
      <c r="AZ118" s="867" t="s">
        <v>462</v>
      </c>
      <c r="BA118" s="868"/>
      <c r="BB118" s="868"/>
      <c r="BC118" s="868"/>
      <c r="BD118" s="868"/>
      <c r="BE118" s="868"/>
      <c r="BF118" s="868"/>
      <c r="BG118" s="868"/>
      <c r="BH118" s="868"/>
      <c r="BI118" s="868"/>
      <c r="BJ118" s="868"/>
      <c r="BK118" s="868"/>
      <c r="BL118" s="868"/>
      <c r="BM118" s="868"/>
      <c r="BN118" s="868"/>
      <c r="BO118" s="868"/>
      <c r="BP118" s="869"/>
      <c r="BQ118" s="908" t="s">
        <v>175</v>
      </c>
      <c r="BR118" s="874"/>
      <c r="BS118" s="874"/>
      <c r="BT118" s="874"/>
      <c r="BU118" s="874"/>
      <c r="BV118" s="874" t="s">
        <v>175</v>
      </c>
      <c r="BW118" s="874"/>
      <c r="BX118" s="874"/>
      <c r="BY118" s="874"/>
      <c r="BZ118" s="874"/>
      <c r="CA118" s="874" t="s">
        <v>175</v>
      </c>
      <c r="CB118" s="874"/>
      <c r="CC118" s="874"/>
      <c r="CD118" s="874"/>
      <c r="CE118" s="874"/>
      <c r="CF118" s="904" t="s">
        <v>175</v>
      </c>
      <c r="CG118" s="905"/>
      <c r="CH118" s="905"/>
      <c r="CI118" s="905"/>
      <c r="CJ118" s="905"/>
      <c r="CK118" s="956"/>
      <c r="CL118" s="850"/>
      <c r="CM118" s="844" t="s">
        <v>463</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175</v>
      </c>
      <c r="DH118" s="809"/>
      <c r="DI118" s="809"/>
      <c r="DJ118" s="809"/>
      <c r="DK118" s="810"/>
      <c r="DL118" s="811" t="s">
        <v>175</v>
      </c>
      <c r="DM118" s="809"/>
      <c r="DN118" s="809"/>
      <c r="DO118" s="809"/>
      <c r="DP118" s="810"/>
      <c r="DQ118" s="811" t="s">
        <v>175</v>
      </c>
      <c r="DR118" s="809"/>
      <c r="DS118" s="809"/>
      <c r="DT118" s="809"/>
      <c r="DU118" s="810"/>
      <c r="DV118" s="853" t="s">
        <v>175</v>
      </c>
      <c r="DW118" s="854"/>
      <c r="DX118" s="854"/>
      <c r="DY118" s="854"/>
      <c r="DZ118" s="855"/>
    </row>
    <row r="119" spans="1:130" s="226" customFormat="1" ht="26.25" customHeight="1" x14ac:dyDescent="0.2">
      <c r="A119" s="847" t="s">
        <v>437</v>
      </c>
      <c r="B119" s="848"/>
      <c r="C119" s="889" t="s">
        <v>438</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175</v>
      </c>
      <c r="AB119" s="918"/>
      <c r="AC119" s="918"/>
      <c r="AD119" s="918"/>
      <c r="AE119" s="919"/>
      <c r="AF119" s="920" t="s">
        <v>175</v>
      </c>
      <c r="AG119" s="918"/>
      <c r="AH119" s="918"/>
      <c r="AI119" s="918"/>
      <c r="AJ119" s="919"/>
      <c r="AK119" s="920" t="s">
        <v>175</v>
      </c>
      <c r="AL119" s="918"/>
      <c r="AM119" s="918"/>
      <c r="AN119" s="918"/>
      <c r="AO119" s="919"/>
      <c r="AP119" s="921" t="s">
        <v>175</v>
      </c>
      <c r="AQ119" s="922"/>
      <c r="AR119" s="922"/>
      <c r="AS119" s="922"/>
      <c r="AT119" s="923"/>
      <c r="AU119" s="963"/>
      <c r="AV119" s="964"/>
      <c r="AW119" s="964"/>
      <c r="AX119" s="964"/>
      <c r="AY119" s="964"/>
      <c r="AZ119" s="247" t="s">
        <v>188</v>
      </c>
      <c r="BA119" s="247"/>
      <c r="BB119" s="247"/>
      <c r="BC119" s="247"/>
      <c r="BD119" s="247"/>
      <c r="BE119" s="247"/>
      <c r="BF119" s="247"/>
      <c r="BG119" s="247"/>
      <c r="BH119" s="247"/>
      <c r="BI119" s="247"/>
      <c r="BJ119" s="247"/>
      <c r="BK119" s="247"/>
      <c r="BL119" s="247"/>
      <c r="BM119" s="247"/>
      <c r="BN119" s="247"/>
      <c r="BO119" s="906" t="s">
        <v>464</v>
      </c>
      <c r="BP119" s="907"/>
      <c r="BQ119" s="908">
        <v>4385825</v>
      </c>
      <c r="BR119" s="874"/>
      <c r="BS119" s="874"/>
      <c r="BT119" s="874"/>
      <c r="BU119" s="874"/>
      <c r="BV119" s="874">
        <v>4522453</v>
      </c>
      <c r="BW119" s="874"/>
      <c r="BX119" s="874"/>
      <c r="BY119" s="874"/>
      <c r="BZ119" s="874"/>
      <c r="CA119" s="874">
        <v>5020794</v>
      </c>
      <c r="CB119" s="874"/>
      <c r="CC119" s="874"/>
      <c r="CD119" s="874"/>
      <c r="CE119" s="874"/>
      <c r="CF119" s="777"/>
      <c r="CG119" s="778"/>
      <c r="CH119" s="778"/>
      <c r="CI119" s="778"/>
      <c r="CJ119" s="863"/>
      <c r="CK119" s="957"/>
      <c r="CL119" s="852"/>
      <c r="CM119" s="867" t="s">
        <v>465</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415</v>
      </c>
      <c r="DH119" s="793"/>
      <c r="DI119" s="793"/>
      <c r="DJ119" s="793"/>
      <c r="DK119" s="794"/>
      <c r="DL119" s="795" t="s">
        <v>439</v>
      </c>
      <c r="DM119" s="793"/>
      <c r="DN119" s="793"/>
      <c r="DO119" s="793"/>
      <c r="DP119" s="794"/>
      <c r="DQ119" s="795" t="s">
        <v>439</v>
      </c>
      <c r="DR119" s="793"/>
      <c r="DS119" s="793"/>
      <c r="DT119" s="793"/>
      <c r="DU119" s="794"/>
      <c r="DV119" s="877" t="s">
        <v>175</v>
      </c>
      <c r="DW119" s="878"/>
      <c r="DX119" s="878"/>
      <c r="DY119" s="878"/>
      <c r="DZ119" s="879"/>
    </row>
    <row r="120" spans="1:130" s="226" customFormat="1" ht="26.25" customHeight="1" x14ac:dyDescent="0.2">
      <c r="A120" s="849"/>
      <c r="B120" s="850"/>
      <c r="C120" s="844" t="s">
        <v>442</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439</v>
      </c>
      <c r="AB120" s="809"/>
      <c r="AC120" s="809"/>
      <c r="AD120" s="809"/>
      <c r="AE120" s="810"/>
      <c r="AF120" s="811" t="s">
        <v>175</v>
      </c>
      <c r="AG120" s="809"/>
      <c r="AH120" s="809"/>
      <c r="AI120" s="809"/>
      <c r="AJ120" s="810"/>
      <c r="AK120" s="811" t="s">
        <v>175</v>
      </c>
      <c r="AL120" s="809"/>
      <c r="AM120" s="809"/>
      <c r="AN120" s="809"/>
      <c r="AO120" s="810"/>
      <c r="AP120" s="853" t="s">
        <v>439</v>
      </c>
      <c r="AQ120" s="854"/>
      <c r="AR120" s="854"/>
      <c r="AS120" s="854"/>
      <c r="AT120" s="855"/>
      <c r="AU120" s="909" t="s">
        <v>466</v>
      </c>
      <c r="AV120" s="910"/>
      <c r="AW120" s="910"/>
      <c r="AX120" s="910"/>
      <c r="AY120" s="911"/>
      <c r="AZ120" s="889" t="s">
        <v>467</v>
      </c>
      <c r="BA120" s="837"/>
      <c r="BB120" s="837"/>
      <c r="BC120" s="837"/>
      <c r="BD120" s="837"/>
      <c r="BE120" s="837"/>
      <c r="BF120" s="837"/>
      <c r="BG120" s="837"/>
      <c r="BH120" s="837"/>
      <c r="BI120" s="837"/>
      <c r="BJ120" s="837"/>
      <c r="BK120" s="837"/>
      <c r="BL120" s="837"/>
      <c r="BM120" s="837"/>
      <c r="BN120" s="837"/>
      <c r="BO120" s="837"/>
      <c r="BP120" s="838"/>
      <c r="BQ120" s="890">
        <v>1423276</v>
      </c>
      <c r="BR120" s="871"/>
      <c r="BS120" s="871"/>
      <c r="BT120" s="871"/>
      <c r="BU120" s="871"/>
      <c r="BV120" s="871">
        <v>1458090</v>
      </c>
      <c r="BW120" s="871"/>
      <c r="BX120" s="871"/>
      <c r="BY120" s="871"/>
      <c r="BZ120" s="871"/>
      <c r="CA120" s="871">
        <v>1489772</v>
      </c>
      <c r="CB120" s="871"/>
      <c r="CC120" s="871"/>
      <c r="CD120" s="871"/>
      <c r="CE120" s="871"/>
      <c r="CF120" s="895">
        <v>130.19999999999999</v>
      </c>
      <c r="CG120" s="896"/>
      <c r="CH120" s="896"/>
      <c r="CI120" s="896"/>
      <c r="CJ120" s="896"/>
      <c r="CK120" s="897" t="s">
        <v>468</v>
      </c>
      <c r="CL120" s="881"/>
      <c r="CM120" s="881"/>
      <c r="CN120" s="881"/>
      <c r="CO120" s="882"/>
      <c r="CP120" s="901" t="s">
        <v>469</v>
      </c>
      <c r="CQ120" s="902"/>
      <c r="CR120" s="902"/>
      <c r="CS120" s="902"/>
      <c r="CT120" s="902"/>
      <c r="CU120" s="902"/>
      <c r="CV120" s="902"/>
      <c r="CW120" s="902"/>
      <c r="CX120" s="902"/>
      <c r="CY120" s="902"/>
      <c r="CZ120" s="902"/>
      <c r="DA120" s="902"/>
      <c r="DB120" s="902"/>
      <c r="DC120" s="902"/>
      <c r="DD120" s="902"/>
      <c r="DE120" s="902"/>
      <c r="DF120" s="903"/>
      <c r="DG120" s="890">
        <v>244627</v>
      </c>
      <c r="DH120" s="871"/>
      <c r="DI120" s="871"/>
      <c r="DJ120" s="871"/>
      <c r="DK120" s="871"/>
      <c r="DL120" s="871">
        <v>250592</v>
      </c>
      <c r="DM120" s="871"/>
      <c r="DN120" s="871"/>
      <c r="DO120" s="871"/>
      <c r="DP120" s="871"/>
      <c r="DQ120" s="871">
        <v>227787</v>
      </c>
      <c r="DR120" s="871"/>
      <c r="DS120" s="871"/>
      <c r="DT120" s="871"/>
      <c r="DU120" s="871"/>
      <c r="DV120" s="872">
        <v>19.899999999999999</v>
      </c>
      <c r="DW120" s="872"/>
      <c r="DX120" s="872"/>
      <c r="DY120" s="872"/>
      <c r="DZ120" s="873"/>
    </row>
    <row r="121" spans="1:130" s="226" customFormat="1" ht="26.25" customHeight="1" x14ac:dyDescent="0.2">
      <c r="A121" s="849"/>
      <c r="B121" s="850"/>
      <c r="C121" s="892" t="s">
        <v>470</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175</v>
      </c>
      <c r="AB121" s="809"/>
      <c r="AC121" s="809"/>
      <c r="AD121" s="809"/>
      <c r="AE121" s="810"/>
      <c r="AF121" s="811" t="s">
        <v>175</v>
      </c>
      <c r="AG121" s="809"/>
      <c r="AH121" s="809"/>
      <c r="AI121" s="809"/>
      <c r="AJ121" s="810"/>
      <c r="AK121" s="811" t="s">
        <v>439</v>
      </c>
      <c r="AL121" s="809"/>
      <c r="AM121" s="809"/>
      <c r="AN121" s="809"/>
      <c r="AO121" s="810"/>
      <c r="AP121" s="853" t="s">
        <v>439</v>
      </c>
      <c r="AQ121" s="854"/>
      <c r="AR121" s="854"/>
      <c r="AS121" s="854"/>
      <c r="AT121" s="855"/>
      <c r="AU121" s="912"/>
      <c r="AV121" s="913"/>
      <c r="AW121" s="913"/>
      <c r="AX121" s="913"/>
      <c r="AY121" s="914"/>
      <c r="AZ121" s="844" t="s">
        <v>471</v>
      </c>
      <c r="BA121" s="781"/>
      <c r="BB121" s="781"/>
      <c r="BC121" s="781"/>
      <c r="BD121" s="781"/>
      <c r="BE121" s="781"/>
      <c r="BF121" s="781"/>
      <c r="BG121" s="781"/>
      <c r="BH121" s="781"/>
      <c r="BI121" s="781"/>
      <c r="BJ121" s="781"/>
      <c r="BK121" s="781"/>
      <c r="BL121" s="781"/>
      <c r="BM121" s="781"/>
      <c r="BN121" s="781"/>
      <c r="BO121" s="781"/>
      <c r="BP121" s="782"/>
      <c r="BQ121" s="845">
        <v>6928</v>
      </c>
      <c r="BR121" s="846"/>
      <c r="BS121" s="846"/>
      <c r="BT121" s="846"/>
      <c r="BU121" s="846"/>
      <c r="BV121" s="846" t="s">
        <v>175</v>
      </c>
      <c r="BW121" s="846"/>
      <c r="BX121" s="846"/>
      <c r="BY121" s="846"/>
      <c r="BZ121" s="846"/>
      <c r="CA121" s="846" t="s">
        <v>439</v>
      </c>
      <c r="CB121" s="846"/>
      <c r="CC121" s="846"/>
      <c r="CD121" s="846"/>
      <c r="CE121" s="846"/>
      <c r="CF121" s="904" t="s">
        <v>175</v>
      </c>
      <c r="CG121" s="905"/>
      <c r="CH121" s="905"/>
      <c r="CI121" s="905"/>
      <c r="CJ121" s="905"/>
      <c r="CK121" s="898"/>
      <c r="CL121" s="884"/>
      <c r="CM121" s="884"/>
      <c r="CN121" s="884"/>
      <c r="CO121" s="885"/>
      <c r="CP121" s="864" t="s">
        <v>472</v>
      </c>
      <c r="CQ121" s="865"/>
      <c r="CR121" s="865"/>
      <c r="CS121" s="865"/>
      <c r="CT121" s="865"/>
      <c r="CU121" s="865"/>
      <c r="CV121" s="865"/>
      <c r="CW121" s="865"/>
      <c r="CX121" s="865"/>
      <c r="CY121" s="865"/>
      <c r="CZ121" s="865"/>
      <c r="DA121" s="865"/>
      <c r="DB121" s="865"/>
      <c r="DC121" s="865"/>
      <c r="DD121" s="865"/>
      <c r="DE121" s="865"/>
      <c r="DF121" s="866"/>
      <c r="DG121" s="845">
        <v>179154</v>
      </c>
      <c r="DH121" s="846"/>
      <c r="DI121" s="846"/>
      <c r="DJ121" s="846"/>
      <c r="DK121" s="846"/>
      <c r="DL121" s="846">
        <v>147185</v>
      </c>
      <c r="DM121" s="846"/>
      <c r="DN121" s="846"/>
      <c r="DO121" s="846"/>
      <c r="DP121" s="846"/>
      <c r="DQ121" s="846">
        <v>116431</v>
      </c>
      <c r="DR121" s="846"/>
      <c r="DS121" s="846"/>
      <c r="DT121" s="846"/>
      <c r="DU121" s="846"/>
      <c r="DV121" s="823">
        <v>10.199999999999999</v>
      </c>
      <c r="DW121" s="823"/>
      <c r="DX121" s="823"/>
      <c r="DY121" s="823"/>
      <c r="DZ121" s="824"/>
    </row>
    <row r="122" spans="1:130" s="226" customFormat="1" ht="26.25" customHeight="1" x14ac:dyDescent="0.2">
      <c r="A122" s="849"/>
      <c r="B122" s="850"/>
      <c r="C122" s="844" t="s">
        <v>452</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175</v>
      </c>
      <c r="AB122" s="809"/>
      <c r="AC122" s="809"/>
      <c r="AD122" s="809"/>
      <c r="AE122" s="810"/>
      <c r="AF122" s="811" t="s">
        <v>175</v>
      </c>
      <c r="AG122" s="809"/>
      <c r="AH122" s="809"/>
      <c r="AI122" s="809"/>
      <c r="AJ122" s="810"/>
      <c r="AK122" s="811" t="s">
        <v>175</v>
      </c>
      <c r="AL122" s="809"/>
      <c r="AM122" s="809"/>
      <c r="AN122" s="809"/>
      <c r="AO122" s="810"/>
      <c r="AP122" s="853" t="s">
        <v>175</v>
      </c>
      <c r="AQ122" s="854"/>
      <c r="AR122" s="854"/>
      <c r="AS122" s="854"/>
      <c r="AT122" s="855"/>
      <c r="AU122" s="912"/>
      <c r="AV122" s="913"/>
      <c r="AW122" s="913"/>
      <c r="AX122" s="913"/>
      <c r="AY122" s="914"/>
      <c r="AZ122" s="867" t="s">
        <v>473</v>
      </c>
      <c r="BA122" s="868"/>
      <c r="BB122" s="868"/>
      <c r="BC122" s="868"/>
      <c r="BD122" s="868"/>
      <c r="BE122" s="868"/>
      <c r="BF122" s="868"/>
      <c r="BG122" s="868"/>
      <c r="BH122" s="868"/>
      <c r="BI122" s="868"/>
      <c r="BJ122" s="868"/>
      <c r="BK122" s="868"/>
      <c r="BL122" s="868"/>
      <c r="BM122" s="868"/>
      <c r="BN122" s="868"/>
      <c r="BO122" s="868"/>
      <c r="BP122" s="869"/>
      <c r="BQ122" s="908">
        <v>2769616</v>
      </c>
      <c r="BR122" s="874"/>
      <c r="BS122" s="874"/>
      <c r="BT122" s="874"/>
      <c r="BU122" s="874"/>
      <c r="BV122" s="874">
        <v>2954626</v>
      </c>
      <c r="BW122" s="874"/>
      <c r="BX122" s="874"/>
      <c r="BY122" s="874"/>
      <c r="BZ122" s="874"/>
      <c r="CA122" s="874">
        <v>3226462</v>
      </c>
      <c r="CB122" s="874"/>
      <c r="CC122" s="874"/>
      <c r="CD122" s="874"/>
      <c r="CE122" s="874"/>
      <c r="CF122" s="875">
        <v>282</v>
      </c>
      <c r="CG122" s="876"/>
      <c r="CH122" s="876"/>
      <c r="CI122" s="876"/>
      <c r="CJ122" s="876"/>
      <c r="CK122" s="898"/>
      <c r="CL122" s="884"/>
      <c r="CM122" s="884"/>
      <c r="CN122" s="884"/>
      <c r="CO122" s="885"/>
      <c r="CP122" s="864" t="s">
        <v>474</v>
      </c>
      <c r="CQ122" s="865"/>
      <c r="CR122" s="865"/>
      <c r="CS122" s="865"/>
      <c r="CT122" s="865"/>
      <c r="CU122" s="865"/>
      <c r="CV122" s="865"/>
      <c r="CW122" s="865"/>
      <c r="CX122" s="865"/>
      <c r="CY122" s="865"/>
      <c r="CZ122" s="865"/>
      <c r="DA122" s="865"/>
      <c r="DB122" s="865"/>
      <c r="DC122" s="865"/>
      <c r="DD122" s="865"/>
      <c r="DE122" s="865"/>
      <c r="DF122" s="866"/>
      <c r="DG122" s="845" t="s">
        <v>439</v>
      </c>
      <c r="DH122" s="846"/>
      <c r="DI122" s="846"/>
      <c r="DJ122" s="846"/>
      <c r="DK122" s="846"/>
      <c r="DL122" s="846" t="s">
        <v>175</v>
      </c>
      <c r="DM122" s="846"/>
      <c r="DN122" s="846"/>
      <c r="DO122" s="846"/>
      <c r="DP122" s="846"/>
      <c r="DQ122" s="846" t="s">
        <v>415</v>
      </c>
      <c r="DR122" s="846"/>
      <c r="DS122" s="846"/>
      <c r="DT122" s="846"/>
      <c r="DU122" s="846"/>
      <c r="DV122" s="823" t="s">
        <v>439</v>
      </c>
      <c r="DW122" s="823"/>
      <c r="DX122" s="823"/>
      <c r="DY122" s="823"/>
      <c r="DZ122" s="824"/>
    </row>
    <row r="123" spans="1:130" s="226" customFormat="1" ht="26.25" customHeight="1" x14ac:dyDescent="0.2">
      <c r="A123" s="849"/>
      <c r="B123" s="850"/>
      <c r="C123" s="844" t="s">
        <v>458</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175</v>
      </c>
      <c r="AB123" s="809"/>
      <c r="AC123" s="809"/>
      <c r="AD123" s="809"/>
      <c r="AE123" s="810"/>
      <c r="AF123" s="811" t="s">
        <v>175</v>
      </c>
      <c r="AG123" s="809"/>
      <c r="AH123" s="809"/>
      <c r="AI123" s="809"/>
      <c r="AJ123" s="810"/>
      <c r="AK123" s="811" t="s">
        <v>439</v>
      </c>
      <c r="AL123" s="809"/>
      <c r="AM123" s="809"/>
      <c r="AN123" s="809"/>
      <c r="AO123" s="810"/>
      <c r="AP123" s="853" t="s">
        <v>439</v>
      </c>
      <c r="AQ123" s="854"/>
      <c r="AR123" s="854"/>
      <c r="AS123" s="854"/>
      <c r="AT123" s="855"/>
      <c r="AU123" s="915"/>
      <c r="AV123" s="916"/>
      <c r="AW123" s="916"/>
      <c r="AX123" s="916"/>
      <c r="AY123" s="916"/>
      <c r="AZ123" s="247" t="s">
        <v>188</v>
      </c>
      <c r="BA123" s="247"/>
      <c r="BB123" s="247"/>
      <c r="BC123" s="247"/>
      <c r="BD123" s="247"/>
      <c r="BE123" s="247"/>
      <c r="BF123" s="247"/>
      <c r="BG123" s="247"/>
      <c r="BH123" s="247"/>
      <c r="BI123" s="247"/>
      <c r="BJ123" s="247"/>
      <c r="BK123" s="247"/>
      <c r="BL123" s="247"/>
      <c r="BM123" s="247"/>
      <c r="BN123" s="247"/>
      <c r="BO123" s="906" t="s">
        <v>475</v>
      </c>
      <c r="BP123" s="907"/>
      <c r="BQ123" s="861">
        <v>4199820</v>
      </c>
      <c r="BR123" s="862"/>
      <c r="BS123" s="862"/>
      <c r="BT123" s="862"/>
      <c r="BU123" s="862"/>
      <c r="BV123" s="862">
        <v>4412716</v>
      </c>
      <c r="BW123" s="862"/>
      <c r="BX123" s="862"/>
      <c r="BY123" s="862"/>
      <c r="BZ123" s="862"/>
      <c r="CA123" s="862">
        <v>4716234</v>
      </c>
      <c r="CB123" s="862"/>
      <c r="CC123" s="862"/>
      <c r="CD123" s="862"/>
      <c r="CE123" s="862"/>
      <c r="CF123" s="777"/>
      <c r="CG123" s="778"/>
      <c r="CH123" s="778"/>
      <c r="CI123" s="778"/>
      <c r="CJ123" s="863"/>
      <c r="CK123" s="898"/>
      <c r="CL123" s="884"/>
      <c r="CM123" s="884"/>
      <c r="CN123" s="884"/>
      <c r="CO123" s="885"/>
      <c r="CP123" s="864" t="s">
        <v>476</v>
      </c>
      <c r="CQ123" s="865"/>
      <c r="CR123" s="865"/>
      <c r="CS123" s="865"/>
      <c r="CT123" s="865"/>
      <c r="CU123" s="865"/>
      <c r="CV123" s="865"/>
      <c r="CW123" s="865"/>
      <c r="CX123" s="865"/>
      <c r="CY123" s="865"/>
      <c r="CZ123" s="865"/>
      <c r="DA123" s="865"/>
      <c r="DB123" s="865"/>
      <c r="DC123" s="865"/>
      <c r="DD123" s="865"/>
      <c r="DE123" s="865"/>
      <c r="DF123" s="866"/>
      <c r="DG123" s="808" t="s">
        <v>175</v>
      </c>
      <c r="DH123" s="809"/>
      <c r="DI123" s="809"/>
      <c r="DJ123" s="809"/>
      <c r="DK123" s="810"/>
      <c r="DL123" s="811" t="s">
        <v>175</v>
      </c>
      <c r="DM123" s="809"/>
      <c r="DN123" s="809"/>
      <c r="DO123" s="809"/>
      <c r="DP123" s="810"/>
      <c r="DQ123" s="811" t="s">
        <v>175</v>
      </c>
      <c r="DR123" s="809"/>
      <c r="DS123" s="809"/>
      <c r="DT123" s="809"/>
      <c r="DU123" s="810"/>
      <c r="DV123" s="853" t="s">
        <v>175</v>
      </c>
      <c r="DW123" s="854"/>
      <c r="DX123" s="854"/>
      <c r="DY123" s="854"/>
      <c r="DZ123" s="855"/>
    </row>
    <row r="124" spans="1:130" s="226" customFormat="1" ht="26.25" customHeight="1" thickBot="1" x14ac:dyDescent="0.25">
      <c r="A124" s="849"/>
      <c r="B124" s="850"/>
      <c r="C124" s="844" t="s">
        <v>461</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439</v>
      </c>
      <c r="AB124" s="809"/>
      <c r="AC124" s="809"/>
      <c r="AD124" s="809"/>
      <c r="AE124" s="810"/>
      <c r="AF124" s="811" t="s">
        <v>175</v>
      </c>
      <c r="AG124" s="809"/>
      <c r="AH124" s="809"/>
      <c r="AI124" s="809"/>
      <c r="AJ124" s="810"/>
      <c r="AK124" s="811" t="s">
        <v>175</v>
      </c>
      <c r="AL124" s="809"/>
      <c r="AM124" s="809"/>
      <c r="AN124" s="809"/>
      <c r="AO124" s="810"/>
      <c r="AP124" s="853" t="s">
        <v>175</v>
      </c>
      <c r="AQ124" s="854"/>
      <c r="AR124" s="854"/>
      <c r="AS124" s="854"/>
      <c r="AT124" s="855"/>
      <c r="AU124" s="856" t="s">
        <v>477</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19.399999999999999</v>
      </c>
      <c r="BR124" s="860"/>
      <c r="BS124" s="860"/>
      <c r="BT124" s="860"/>
      <c r="BU124" s="860"/>
      <c r="BV124" s="860">
        <v>10.6</v>
      </c>
      <c r="BW124" s="860"/>
      <c r="BX124" s="860"/>
      <c r="BY124" s="860"/>
      <c r="BZ124" s="860"/>
      <c r="CA124" s="860">
        <v>26.6</v>
      </c>
      <c r="CB124" s="860"/>
      <c r="CC124" s="860"/>
      <c r="CD124" s="860"/>
      <c r="CE124" s="860"/>
      <c r="CF124" s="755"/>
      <c r="CG124" s="756"/>
      <c r="CH124" s="756"/>
      <c r="CI124" s="756"/>
      <c r="CJ124" s="891"/>
      <c r="CK124" s="899"/>
      <c r="CL124" s="899"/>
      <c r="CM124" s="899"/>
      <c r="CN124" s="899"/>
      <c r="CO124" s="900"/>
      <c r="CP124" s="864" t="s">
        <v>478</v>
      </c>
      <c r="CQ124" s="865"/>
      <c r="CR124" s="865"/>
      <c r="CS124" s="865"/>
      <c r="CT124" s="865"/>
      <c r="CU124" s="865"/>
      <c r="CV124" s="865"/>
      <c r="CW124" s="865"/>
      <c r="CX124" s="865"/>
      <c r="CY124" s="865"/>
      <c r="CZ124" s="865"/>
      <c r="DA124" s="865"/>
      <c r="DB124" s="865"/>
      <c r="DC124" s="865"/>
      <c r="DD124" s="865"/>
      <c r="DE124" s="865"/>
      <c r="DF124" s="866"/>
      <c r="DG124" s="792" t="s">
        <v>439</v>
      </c>
      <c r="DH124" s="793"/>
      <c r="DI124" s="793"/>
      <c r="DJ124" s="793"/>
      <c r="DK124" s="794"/>
      <c r="DL124" s="795" t="s">
        <v>439</v>
      </c>
      <c r="DM124" s="793"/>
      <c r="DN124" s="793"/>
      <c r="DO124" s="793"/>
      <c r="DP124" s="794"/>
      <c r="DQ124" s="795" t="s">
        <v>175</v>
      </c>
      <c r="DR124" s="793"/>
      <c r="DS124" s="793"/>
      <c r="DT124" s="793"/>
      <c r="DU124" s="794"/>
      <c r="DV124" s="877" t="s">
        <v>175</v>
      </c>
      <c r="DW124" s="878"/>
      <c r="DX124" s="878"/>
      <c r="DY124" s="878"/>
      <c r="DZ124" s="879"/>
    </row>
    <row r="125" spans="1:130" s="226" customFormat="1" ht="26.25" customHeight="1" x14ac:dyDescent="0.2">
      <c r="A125" s="849"/>
      <c r="B125" s="850"/>
      <c r="C125" s="844" t="s">
        <v>463</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175</v>
      </c>
      <c r="AB125" s="809"/>
      <c r="AC125" s="809"/>
      <c r="AD125" s="809"/>
      <c r="AE125" s="810"/>
      <c r="AF125" s="811" t="s">
        <v>175</v>
      </c>
      <c r="AG125" s="809"/>
      <c r="AH125" s="809"/>
      <c r="AI125" s="809"/>
      <c r="AJ125" s="810"/>
      <c r="AK125" s="811" t="s">
        <v>175</v>
      </c>
      <c r="AL125" s="809"/>
      <c r="AM125" s="809"/>
      <c r="AN125" s="809"/>
      <c r="AO125" s="810"/>
      <c r="AP125" s="853" t="s">
        <v>439</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479</v>
      </c>
      <c r="CL125" s="881"/>
      <c r="CM125" s="881"/>
      <c r="CN125" s="881"/>
      <c r="CO125" s="882"/>
      <c r="CP125" s="889" t="s">
        <v>480</v>
      </c>
      <c r="CQ125" s="837"/>
      <c r="CR125" s="837"/>
      <c r="CS125" s="837"/>
      <c r="CT125" s="837"/>
      <c r="CU125" s="837"/>
      <c r="CV125" s="837"/>
      <c r="CW125" s="837"/>
      <c r="CX125" s="837"/>
      <c r="CY125" s="837"/>
      <c r="CZ125" s="837"/>
      <c r="DA125" s="837"/>
      <c r="DB125" s="837"/>
      <c r="DC125" s="837"/>
      <c r="DD125" s="837"/>
      <c r="DE125" s="837"/>
      <c r="DF125" s="838"/>
      <c r="DG125" s="890" t="s">
        <v>175</v>
      </c>
      <c r="DH125" s="871"/>
      <c r="DI125" s="871"/>
      <c r="DJ125" s="871"/>
      <c r="DK125" s="871"/>
      <c r="DL125" s="871" t="s">
        <v>439</v>
      </c>
      <c r="DM125" s="871"/>
      <c r="DN125" s="871"/>
      <c r="DO125" s="871"/>
      <c r="DP125" s="871"/>
      <c r="DQ125" s="871" t="s">
        <v>439</v>
      </c>
      <c r="DR125" s="871"/>
      <c r="DS125" s="871"/>
      <c r="DT125" s="871"/>
      <c r="DU125" s="871"/>
      <c r="DV125" s="872" t="s">
        <v>175</v>
      </c>
      <c r="DW125" s="872"/>
      <c r="DX125" s="872"/>
      <c r="DY125" s="872"/>
      <c r="DZ125" s="873"/>
    </row>
    <row r="126" spans="1:130" s="226" customFormat="1" ht="26.25" customHeight="1" thickBot="1" x14ac:dyDescent="0.25">
      <c r="A126" s="849"/>
      <c r="B126" s="850"/>
      <c r="C126" s="844" t="s">
        <v>465</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439</v>
      </c>
      <c r="AB126" s="809"/>
      <c r="AC126" s="809"/>
      <c r="AD126" s="809"/>
      <c r="AE126" s="810"/>
      <c r="AF126" s="811" t="s">
        <v>415</v>
      </c>
      <c r="AG126" s="809"/>
      <c r="AH126" s="809"/>
      <c r="AI126" s="809"/>
      <c r="AJ126" s="810"/>
      <c r="AK126" s="811" t="s">
        <v>175</v>
      </c>
      <c r="AL126" s="809"/>
      <c r="AM126" s="809"/>
      <c r="AN126" s="809"/>
      <c r="AO126" s="810"/>
      <c r="AP126" s="853" t="s">
        <v>175</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481</v>
      </c>
      <c r="CQ126" s="781"/>
      <c r="CR126" s="781"/>
      <c r="CS126" s="781"/>
      <c r="CT126" s="781"/>
      <c r="CU126" s="781"/>
      <c r="CV126" s="781"/>
      <c r="CW126" s="781"/>
      <c r="CX126" s="781"/>
      <c r="CY126" s="781"/>
      <c r="CZ126" s="781"/>
      <c r="DA126" s="781"/>
      <c r="DB126" s="781"/>
      <c r="DC126" s="781"/>
      <c r="DD126" s="781"/>
      <c r="DE126" s="781"/>
      <c r="DF126" s="782"/>
      <c r="DG126" s="845" t="s">
        <v>175</v>
      </c>
      <c r="DH126" s="846"/>
      <c r="DI126" s="846"/>
      <c r="DJ126" s="846"/>
      <c r="DK126" s="846"/>
      <c r="DL126" s="846" t="s">
        <v>175</v>
      </c>
      <c r="DM126" s="846"/>
      <c r="DN126" s="846"/>
      <c r="DO126" s="846"/>
      <c r="DP126" s="846"/>
      <c r="DQ126" s="846" t="s">
        <v>439</v>
      </c>
      <c r="DR126" s="846"/>
      <c r="DS126" s="846"/>
      <c r="DT126" s="846"/>
      <c r="DU126" s="846"/>
      <c r="DV126" s="823" t="s">
        <v>439</v>
      </c>
      <c r="DW126" s="823"/>
      <c r="DX126" s="823"/>
      <c r="DY126" s="823"/>
      <c r="DZ126" s="824"/>
    </row>
    <row r="127" spans="1:130" s="226" customFormat="1" ht="26.25" customHeight="1" x14ac:dyDescent="0.2">
      <c r="A127" s="851"/>
      <c r="B127" s="852"/>
      <c r="C127" s="867" t="s">
        <v>482</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439</v>
      </c>
      <c r="AB127" s="809"/>
      <c r="AC127" s="809"/>
      <c r="AD127" s="809"/>
      <c r="AE127" s="810"/>
      <c r="AF127" s="811" t="s">
        <v>439</v>
      </c>
      <c r="AG127" s="809"/>
      <c r="AH127" s="809"/>
      <c r="AI127" s="809"/>
      <c r="AJ127" s="810"/>
      <c r="AK127" s="811" t="s">
        <v>439</v>
      </c>
      <c r="AL127" s="809"/>
      <c r="AM127" s="809"/>
      <c r="AN127" s="809"/>
      <c r="AO127" s="810"/>
      <c r="AP127" s="853" t="s">
        <v>439</v>
      </c>
      <c r="AQ127" s="854"/>
      <c r="AR127" s="854"/>
      <c r="AS127" s="854"/>
      <c r="AT127" s="855"/>
      <c r="AU127" s="228"/>
      <c r="AV127" s="228"/>
      <c r="AW127" s="228"/>
      <c r="AX127" s="870" t="s">
        <v>483</v>
      </c>
      <c r="AY127" s="841"/>
      <c r="AZ127" s="841"/>
      <c r="BA127" s="841"/>
      <c r="BB127" s="841"/>
      <c r="BC127" s="841"/>
      <c r="BD127" s="841"/>
      <c r="BE127" s="842"/>
      <c r="BF127" s="840" t="s">
        <v>484</v>
      </c>
      <c r="BG127" s="841"/>
      <c r="BH127" s="841"/>
      <c r="BI127" s="841"/>
      <c r="BJ127" s="841"/>
      <c r="BK127" s="841"/>
      <c r="BL127" s="842"/>
      <c r="BM127" s="840" t="s">
        <v>485</v>
      </c>
      <c r="BN127" s="841"/>
      <c r="BO127" s="841"/>
      <c r="BP127" s="841"/>
      <c r="BQ127" s="841"/>
      <c r="BR127" s="841"/>
      <c r="BS127" s="842"/>
      <c r="BT127" s="840" t="s">
        <v>486</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487</v>
      </c>
      <c r="CQ127" s="781"/>
      <c r="CR127" s="781"/>
      <c r="CS127" s="781"/>
      <c r="CT127" s="781"/>
      <c r="CU127" s="781"/>
      <c r="CV127" s="781"/>
      <c r="CW127" s="781"/>
      <c r="CX127" s="781"/>
      <c r="CY127" s="781"/>
      <c r="CZ127" s="781"/>
      <c r="DA127" s="781"/>
      <c r="DB127" s="781"/>
      <c r="DC127" s="781"/>
      <c r="DD127" s="781"/>
      <c r="DE127" s="781"/>
      <c r="DF127" s="782"/>
      <c r="DG127" s="845" t="s">
        <v>439</v>
      </c>
      <c r="DH127" s="846"/>
      <c r="DI127" s="846"/>
      <c r="DJ127" s="846"/>
      <c r="DK127" s="846"/>
      <c r="DL127" s="846" t="s">
        <v>175</v>
      </c>
      <c r="DM127" s="846"/>
      <c r="DN127" s="846"/>
      <c r="DO127" s="846"/>
      <c r="DP127" s="846"/>
      <c r="DQ127" s="846" t="s">
        <v>439</v>
      </c>
      <c r="DR127" s="846"/>
      <c r="DS127" s="846"/>
      <c r="DT127" s="846"/>
      <c r="DU127" s="846"/>
      <c r="DV127" s="823" t="s">
        <v>175</v>
      </c>
      <c r="DW127" s="823"/>
      <c r="DX127" s="823"/>
      <c r="DY127" s="823"/>
      <c r="DZ127" s="824"/>
    </row>
    <row r="128" spans="1:130" s="226" customFormat="1" ht="26.25" customHeight="1" thickBot="1" x14ac:dyDescent="0.25">
      <c r="A128" s="825" t="s">
        <v>488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489</v>
      </c>
      <c r="X128" s="827"/>
      <c r="Y128" s="827"/>
      <c r="Z128" s="828"/>
      <c r="AA128" s="829">
        <v>33035</v>
      </c>
      <c r="AB128" s="830"/>
      <c r="AC128" s="830"/>
      <c r="AD128" s="830"/>
      <c r="AE128" s="831"/>
      <c r="AF128" s="832">
        <v>37710</v>
      </c>
      <c r="AG128" s="830"/>
      <c r="AH128" s="830"/>
      <c r="AI128" s="830"/>
      <c r="AJ128" s="831"/>
      <c r="AK128" s="832">
        <v>25971</v>
      </c>
      <c r="AL128" s="830"/>
      <c r="AM128" s="830"/>
      <c r="AN128" s="830"/>
      <c r="AO128" s="831"/>
      <c r="AP128" s="833"/>
      <c r="AQ128" s="834"/>
      <c r="AR128" s="834"/>
      <c r="AS128" s="834"/>
      <c r="AT128" s="835"/>
      <c r="AU128" s="228"/>
      <c r="AV128" s="228"/>
      <c r="AW128" s="228"/>
      <c r="AX128" s="836" t="s">
        <v>490</v>
      </c>
      <c r="AY128" s="837"/>
      <c r="AZ128" s="837"/>
      <c r="BA128" s="837"/>
      <c r="BB128" s="837"/>
      <c r="BC128" s="837"/>
      <c r="BD128" s="837"/>
      <c r="BE128" s="838"/>
      <c r="BF128" s="815" t="s">
        <v>439</v>
      </c>
      <c r="BG128" s="816"/>
      <c r="BH128" s="816"/>
      <c r="BI128" s="816"/>
      <c r="BJ128" s="816"/>
      <c r="BK128" s="816"/>
      <c r="BL128" s="839"/>
      <c r="BM128" s="815">
        <v>15</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491</v>
      </c>
      <c r="CQ128" s="759"/>
      <c r="CR128" s="759"/>
      <c r="CS128" s="759"/>
      <c r="CT128" s="759"/>
      <c r="CU128" s="759"/>
      <c r="CV128" s="759"/>
      <c r="CW128" s="759"/>
      <c r="CX128" s="759"/>
      <c r="CY128" s="759"/>
      <c r="CZ128" s="759"/>
      <c r="DA128" s="759"/>
      <c r="DB128" s="759"/>
      <c r="DC128" s="759"/>
      <c r="DD128" s="759"/>
      <c r="DE128" s="759"/>
      <c r="DF128" s="760"/>
      <c r="DG128" s="819" t="s">
        <v>439</v>
      </c>
      <c r="DH128" s="820"/>
      <c r="DI128" s="820"/>
      <c r="DJ128" s="820"/>
      <c r="DK128" s="820"/>
      <c r="DL128" s="820" t="s">
        <v>439</v>
      </c>
      <c r="DM128" s="820"/>
      <c r="DN128" s="820"/>
      <c r="DO128" s="820"/>
      <c r="DP128" s="820"/>
      <c r="DQ128" s="820" t="s">
        <v>439</v>
      </c>
      <c r="DR128" s="820"/>
      <c r="DS128" s="820"/>
      <c r="DT128" s="820"/>
      <c r="DU128" s="820"/>
      <c r="DV128" s="821" t="s">
        <v>175</v>
      </c>
      <c r="DW128" s="821"/>
      <c r="DX128" s="821"/>
      <c r="DY128" s="821"/>
      <c r="DZ128" s="822"/>
    </row>
    <row r="129" spans="1:131" s="226" customFormat="1" ht="26.25" customHeight="1" x14ac:dyDescent="0.2">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492</v>
      </c>
      <c r="X129" s="806"/>
      <c r="Y129" s="806"/>
      <c r="Z129" s="807"/>
      <c r="AA129" s="808">
        <v>1186356</v>
      </c>
      <c r="AB129" s="809"/>
      <c r="AC129" s="809"/>
      <c r="AD129" s="809"/>
      <c r="AE129" s="810"/>
      <c r="AF129" s="811">
        <v>1325412</v>
      </c>
      <c r="AG129" s="809"/>
      <c r="AH129" s="809"/>
      <c r="AI129" s="809"/>
      <c r="AJ129" s="810"/>
      <c r="AK129" s="811">
        <v>1493008</v>
      </c>
      <c r="AL129" s="809"/>
      <c r="AM129" s="809"/>
      <c r="AN129" s="809"/>
      <c r="AO129" s="810"/>
      <c r="AP129" s="812"/>
      <c r="AQ129" s="813"/>
      <c r="AR129" s="813"/>
      <c r="AS129" s="813"/>
      <c r="AT129" s="814"/>
      <c r="AU129" s="229"/>
      <c r="AV129" s="229"/>
      <c r="AW129" s="229"/>
      <c r="AX129" s="780" t="s">
        <v>493</v>
      </c>
      <c r="AY129" s="781"/>
      <c r="AZ129" s="781"/>
      <c r="BA129" s="781"/>
      <c r="BB129" s="781"/>
      <c r="BC129" s="781"/>
      <c r="BD129" s="781"/>
      <c r="BE129" s="782"/>
      <c r="BF129" s="799" t="s">
        <v>175</v>
      </c>
      <c r="BG129" s="800"/>
      <c r="BH129" s="800"/>
      <c r="BI129" s="800"/>
      <c r="BJ129" s="800"/>
      <c r="BK129" s="800"/>
      <c r="BL129" s="801"/>
      <c r="BM129" s="799">
        <v>20</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03" t="s">
        <v>494</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495</v>
      </c>
      <c r="X130" s="806"/>
      <c r="Y130" s="806"/>
      <c r="Z130" s="807"/>
      <c r="AA130" s="808">
        <v>231956</v>
      </c>
      <c r="AB130" s="809"/>
      <c r="AC130" s="809"/>
      <c r="AD130" s="809"/>
      <c r="AE130" s="810"/>
      <c r="AF130" s="811">
        <v>294407</v>
      </c>
      <c r="AG130" s="809"/>
      <c r="AH130" s="809"/>
      <c r="AI130" s="809"/>
      <c r="AJ130" s="810"/>
      <c r="AK130" s="811">
        <v>348879</v>
      </c>
      <c r="AL130" s="809"/>
      <c r="AM130" s="809"/>
      <c r="AN130" s="809"/>
      <c r="AO130" s="810"/>
      <c r="AP130" s="812"/>
      <c r="AQ130" s="813"/>
      <c r="AR130" s="813"/>
      <c r="AS130" s="813"/>
      <c r="AT130" s="814"/>
      <c r="AU130" s="229"/>
      <c r="AV130" s="229"/>
      <c r="AW130" s="229"/>
      <c r="AX130" s="780" t="s">
        <v>496</v>
      </c>
      <c r="AY130" s="781"/>
      <c r="AZ130" s="781"/>
      <c r="BA130" s="781"/>
      <c r="BB130" s="781"/>
      <c r="BC130" s="781"/>
      <c r="BD130" s="781"/>
      <c r="BE130" s="782"/>
      <c r="BF130" s="783">
        <v>10.6</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497</v>
      </c>
      <c r="X131" s="790"/>
      <c r="Y131" s="790"/>
      <c r="Z131" s="791"/>
      <c r="AA131" s="792">
        <v>954400</v>
      </c>
      <c r="AB131" s="793"/>
      <c r="AC131" s="793"/>
      <c r="AD131" s="793"/>
      <c r="AE131" s="794"/>
      <c r="AF131" s="795">
        <v>1031005</v>
      </c>
      <c r="AG131" s="793"/>
      <c r="AH131" s="793"/>
      <c r="AI131" s="793"/>
      <c r="AJ131" s="794"/>
      <c r="AK131" s="795">
        <v>1144129</v>
      </c>
      <c r="AL131" s="793"/>
      <c r="AM131" s="793"/>
      <c r="AN131" s="793"/>
      <c r="AO131" s="794"/>
      <c r="AP131" s="796"/>
      <c r="AQ131" s="797"/>
      <c r="AR131" s="797"/>
      <c r="AS131" s="797"/>
      <c r="AT131" s="798"/>
      <c r="AU131" s="229"/>
      <c r="AV131" s="229"/>
      <c r="AW131" s="229"/>
      <c r="AX131" s="758" t="s">
        <v>498</v>
      </c>
      <c r="AY131" s="759"/>
      <c r="AZ131" s="759"/>
      <c r="BA131" s="759"/>
      <c r="BB131" s="759"/>
      <c r="BC131" s="759"/>
      <c r="BD131" s="759"/>
      <c r="BE131" s="760"/>
      <c r="BF131" s="761">
        <v>26.6</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767" t="s">
        <v>499</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500</v>
      </c>
      <c r="W132" s="771"/>
      <c r="X132" s="771"/>
      <c r="Y132" s="771"/>
      <c r="Z132" s="772"/>
      <c r="AA132" s="773">
        <v>8.7718985749999998</v>
      </c>
      <c r="AB132" s="774"/>
      <c r="AC132" s="774"/>
      <c r="AD132" s="774"/>
      <c r="AE132" s="775"/>
      <c r="AF132" s="776">
        <v>10.298204180000001</v>
      </c>
      <c r="AG132" s="774"/>
      <c r="AH132" s="774"/>
      <c r="AI132" s="774"/>
      <c r="AJ132" s="775"/>
      <c r="AK132" s="776">
        <v>12.839024269999999</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501</v>
      </c>
      <c r="W133" s="750"/>
      <c r="X133" s="750"/>
      <c r="Y133" s="750"/>
      <c r="Z133" s="751"/>
      <c r="AA133" s="752">
        <v>8.8000000000000007</v>
      </c>
      <c r="AB133" s="753"/>
      <c r="AC133" s="753"/>
      <c r="AD133" s="753"/>
      <c r="AE133" s="754"/>
      <c r="AF133" s="752">
        <v>9.8000000000000007</v>
      </c>
      <c r="AG133" s="753"/>
      <c r="AH133" s="753"/>
      <c r="AI133" s="753"/>
      <c r="AJ133" s="754"/>
      <c r="AK133" s="752">
        <v>10.6</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ASIzwg8cy1Whp2Q2mcHGRPduWH7+2TDHsavJGzwf5OQ5OvMTI5g6UHT6oNVlJMgwx9ntg8GBY60mlRiBSd5Tng==" saltValue="WPLaVyrhk8ud7nYkQbXym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47"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election activeCell="H63" sqref="H63"/>
    </sheetView>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502</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H1" zoomScale="55" zoomScaleNormal="55" zoomScaleSheetLayoutView="55" workbookViewId="0">
      <selection activeCell="H63" sqref="H63"/>
    </sheetView>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55yxzY6qqsahqk7FwDSnhp5UibHgLp/AjBXesmtjjzcKVEmdbC+Y8RjLx1oGqayH6zN69FnndXGTXAVMme7Gcw==" saltValue="sZxtlPWL+0lDvl8eor1U0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504</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505</v>
      </c>
      <c r="AP7" s="268"/>
      <c r="AQ7" s="269" t="s">
        <v>506</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507</v>
      </c>
      <c r="AQ8" s="275" t="s">
        <v>508</v>
      </c>
      <c r="AR8" s="276" t="s">
        <v>509</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510</v>
      </c>
      <c r="AL9" s="1160"/>
      <c r="AM9" s="1160"/>
      <c r="AN9" s="1161"/>
      <c r="AO9" s="277">
        <v>486115</v>
      </c>
      <c r="AP9" s="277">
        <v>348470</v>
      </c>
      <c r="AQ9" s="278">
        <v>194778</v>
      </c>
      <c r="AR9" s="279">
        <v>78.900000000000006</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511</v>
      </c>
      <c r="AL10" s="1160"/>
      <c r="AM10" s="1160"/>
      <c r="AN10" s="1161"/>
      <c r="AO10" s="280">
        <v>2665</v>
      </c>
      <c r="AP10" s="280">
        <v>1910</v>
      </c>
      <c r="AQ10" s="281">
        <v>26112</v>
      </c>
      <c r="AR10" s="282">
        <v>-92.7</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512</v>
      </c>
      <c r="AL11" s="1160"/>
      <c r="AM11" s="1160"/>
      <c r="AN11" s="1161"/>
      <c r="AO11" s="280" t="s">
        <v>513</v>
      </c>
      <c r="AP11" s="280" t="s">
        <v>513</v>
      </c>
      <c r="AQ11" s="281">
        <v>390</v>
      </c>
      <c r="AR11" s="282" t="s">
        <v>513</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514</v>
      </c>
      <c r="AL12" s="1160"/>
      <c r="AM12" s="1160"/>
      <c r="AN12" s="1161"/>
      <c r="AO12" s="280" t="s">
        <v>513</v>
      </c>
      <c r="AP12" s="280" t="s">
        <v>513</v>
      </c>
      <c r="AQ12" s="281" t="s">
        <v>513</v>
      </c>
      <c r="AR12" s="282" t="s">
        <v>513</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515</v>
      </c>
      <c r="AL13" s="1160"/>
      <c r="AM13" s="1160"/>
      <c r="AN13" s="1161"/>
      <c r="AO13" s="280">
        <v>13620</v>
      </c>
      <c r="AP13" s="280">
        <v>9763</v>
      </c>
      <c r="AQ13" s="281">
        <v>7005</v>
      </c>
      <c r="AR13" s="282">
        <v>39.4</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516</v>
      </c>
      <c r="AL14" s="1160"/>
      <c r="AM14" s="1160"/>
      <c r="AN14" s="1161"/>
      <c r="AO14" s="280" t="s">
        <v>513</v>
      </c>
      <c r="AP14" s="280" t="s">
        <v>513</v>
      </c>
      <c r="AQ14" s="281">
        <v>3736</v>
      </c>
      <c r="AR14" s="282" t="s">
        <v>513</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517</v>
      </c>
      <c r="AL15" s="1163"/>
      <c r="AM15" s="1163"/>
      <c r="AN15" s="1164"/>
      <c r="AO15" s="280">
        <v>-36412</v>
      </c>
      <c r="AP15" s="280">
        <v>-26102</v>
      </c>
      <c r="AQ15" s="281">
        <v>-14789</v>
      </c>
      <c r="AR15" s="282">
        <v>76.5</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188</v>
      </c>
      <c r="AL16" s="1163"/>
      <c r="AM16" s="1163"/>
      <c r="AN16" s="1164"/>
      <c r="AO16" s="280">
        <v>465988</v>
      </c>
      <c r="AP16" s="280">
        <v>334042</v>
      </c>
      <c r="AQ16" s="281">
        <v>217232</v>
      </c>
      <c r="AR16" s="282">
        <v>53.8</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518</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519</v>
      </c>
      <c r="AP20" s="289" t="s">
        <v>520</v>
      </c>
      <c r="AQ20" s="290" t="s">
        <v>521</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522</v>
      </c>
      <c r="AL21" s="1166"/>
      <c r="AM21" s="1166"/>
      <c r="AN21" s="1167"/>
      <c r="AO21" s="293">
        <v>25.81</v>
      </c>
      <c r="AP21" s="294">
        <v>19.260000000000002</v>
      </c>
      <c r="AQ21" s="295">
        <v>6.55</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523</v>
      </c>
      <c r="AL22" s="1166"/>
      <c r="AM22" s="1166"/>
      <c r="AN22" s="1167"/>
      <c r="AO22" s="298">
        <v>94.7</v>
      </c>
      <c r="AP22" s="299">
        <v>95.2</v>
      </c>
      <c r="AQ22" s="300">
        <v>-0.5</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58" t="s">
        <v>524</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ht="13.2" x14ac:dyDescent="0.2">
      <c r="A27" s="305"/>
      <c r="AO27" s="258"/>
      <c r="AP27" s="258"/>
      <c r="AQ27" s="258"/>
      <c r="AR27" s="258"/>
      <c r="AS27" s="258"/>
      <c r="AT27" s="258"/>
    </row>
    <row r="28" spans="1:46" ht="16.2" x14ac:dyDescent="0.2">
      <c r="A28" s="259" t="s">
        <v>525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526</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505</v>
      </c>
      <c r="AP30" s="268"/>
      <c r="AQ30" s="269" t="s">
        <v>506</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507</v>
      </c>
      <c r="AQ31" s="275" t="s">
        <v>508</v>
      </c>
      <c r="AR31" s="276" t="s">
        <v>509</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527</v>
      </c>
      <c r="AL32" s="1150"/>
      <c r="AM32" s="1150"/>
      <c r="AN32" s="1151"/>
      <c r="AO32" s="308">
        <v>444511</v>
      </c>
      <c r="AP32" s="308">
        <v>318646</v>
      </c>
      <c r="AQ32" s="309">
        <v>113550</v>
      </c>
      <c r="AR32" s="310">
        <v>180.6</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528</v>
      </c>
      <c r="AL33" s="1150"/>
      <c r="AM33" s="1150"/>
      <c r="AN33" s="1151"/>
      <c r="AO33" s="308" t="s">
        <v>513</v>
      </c>
      <c r="AP33" s="308" t="s">
        <v>513</v>
      </c>
      <c r="AQ33" s="309" t="s">
        <v>513</v>
      </c>
      <c r="AR33" s="310" t="s">
        <v>513</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529</v>
      </c>
      <c r="AL34" s="1150"/>
      <c r="AM34" s="1150"/>
      <c r="AN34" s="1151"/>
      <c r="AO34" s="308" t="s">
        <v>513</v>
      </c>
      <c r="AP34" s="308" t="s">
        <v>513</v>
      </c>
      <c r="AQ34" s="309" t="s">
        <v>513</v>
      </c>
      <c r="AR34" s="310" t="s">
        <v>513</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530</v>
      </c>
      <c r="AL35" s="1150"/>
      <c r="AM35" s="1150"/>
      <c r="AN35" s="1151"/>
      <c r="AO35" s="308">
        <v>77234</v>
      </c>
      <c r="AP35" s="308">
        <v>55365</v>
      </c>
      <c r="AQ35" s="309">
        <v>31148</v>
      </c>
      <c r="AR35" s="310">
        <v>77.7</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531</v>
      </c>
      <c r="AL36" s="1150"/>
      <c r="AM36" s="1150"/>
      <c r="AN36" s="1151"/>
      <c r="AO36" s="308" t="s">
        <v>513</v>
      </c>
      <c r="AP36" s="308" t="s">
        <v>513</v>
      </c>
      <c r="AQ36" s="309">
        <v>2793</v>
      </c>
      <c r="AR36" s="310" t="s">
        <v>513</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532</v>
      </c>
      <c r="AL37" s="1150"/>
      <c r="AM37" s="1150"/>
      <c r="AN37" s="1151"/>
      <c r="AO37" s="308" t="s">
        <v>513</v>
      </c>
      <c r="AP37" s="308" t="s">
        <v>513</v>
      </c>
      <c r="AQ37" s="309">
        <v>608</v>
      </c>
      <c r="AR37" s="310" t="s">
        <v>513</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533</v>
      </c>
      <c r="AL38" s="1153"/>
      <c r="AM38" s="1153"/>
      <c r="AN38" s="1154"/>
      <c r="AO38" s="311" t="s">
        <v>513</v>
      </c>
      <c r="AP38" s="311" t="s">
        <v>513</v>
      </c>
      <c r="AQ38" s="312">
        <v>12</v>
      </c>
      <c r="AR38" s="300" t="s">
        <v>513</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534</v>
      </c>
      <c r="AL39" s="1153"/>
      <c r="AM39" s="1153"/>
      <c r="AN39" s="1154"/>
      <c r="AO39" s="308">
        <v>-25971</v>
      </c>
      <c r="AP39" s="308">
        <v>-18617</v>
      </c>
      <c r="AQ39" s="309">
        <v>-2283</v>
      </c>
      <c r="AR39" s="310">
        <v>715.5</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535</v>
      </c>
      <c r="AL40" s="1150"/>
      <c r="AM40" s="1150"/>
      <c r="AN40" s="1151"/>
      <c r="AO40" s="308">
        <v>-348879</v>
      </c>
      <c r="AP40" s="308">
        <v>-250092</v>
      </c>
      <c r="AQ40" s="309">
        <v>-109335</v>
      </c>
      <c r="AR40" s="310">
        <v>128.69999999999999</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299</v>
      </c>
      <c r="AL41" s="1156"/>
      <c r="AM41" s="1156"/>
      <c r="AN41" s="1157"/>
      <c r="AO41" s="308">
        <v>146895</v>
      </c>
      <c r="AP41" s="308">
        <v>105301</v>
      </c>
      <c r="AQ41" s="309">
        <v>36494</v>
      </c>
      <c r="AR41" s="310">
        <v>188.5</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536</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538</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505</v>
      </c>
      <c r="AN49" s="1144" t="s">
        <v>539</v>
      </c>
      <c r="AO49" s="1145"/>
      <c r="AP49" s="1145"/>
      <c r="AQ49" s="1145"/>
      <c r="AR49" s="1146"/>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540</v>
      </c>
      <c r="AO50" s="325" t="s">
        <v>541</v>
      </c>
      <c r="AP50" s="326" t="s">
        <v>542</v>
      </c>
      <c r="AQ50" s="327" t="s">
        <v>543</v>
      </c>
      <c r="AR50" s="328" t="s">
        <v>544</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545</v>
      </c>
      <c r="AL51" s="321"/>
      <c r="AM51" s="329">
        <v>879426</v>
      </c>
      <c r="AN51" s="330">
        <v>591410</v>
      </c>
      <c r="AO51" s="331">
        <v>58.5</v>
      </c>
      <c r="AP51" s="332">
        <v>267911</v>
      </c>
      <c r="AQ51" s="333">
        <v>12.6</v>
      </c>
      <c r="AR51" s="334">
        <v>45.9</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546</v>
      </c>
      <c r="AM52" s="337">
        <v>376829</v>
      </c>
      <c r="AN52" s="338">
        <v>253416</v>
      </c>
      <c r="AO52" s="339">
        <v>259</v>
      </c>
      <c r="AP52" s="340">
        <v>106425</v>
      </c>
      <c r="AQ52" s="341">
        <v>-3.6</v>
      </c>
      <c r="AR52" s="342">
        <v>262.60000000000002</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547</v>
      </c>
      <c r="AL53" s="321"/>
      <c r="AM53" s="329">
        <v>858371</v>
      </c>
      <c r="AN53" s="330">
        <v>588732</v>
      </c>
      <c r="AO53" s="331">
        <v>-0.5</v>
      </c>
      <c r="AP53" s="332">
        <v>228215</v>
      </c>
      <c r="AQ53" s="333">
        <v>-14.8</v>
      </c>
      <c r="AR53" s="334">
        <v>14.3</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546</v>
      </c>
      <c r="AM54" s="337">
        <v>55846</v>
      </c>
      <c r="AN54" s="338">
        <v>38303</v>
      </c>
      <c r="AO54" s="339">
        <v>-84.9</v>
      </c>
      <c r="AP54" s="340">
        <v>117571</v>
      </c>
      <c r="AQ54" s="341">
        <v>10.5</v>
      </c>
      <c r="AR54" s="342">
        <v>-95.4</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548</v>
      </c>
      <c r="AL55" s="321"/>
      <c r="AM55" s="329">
        <v>1551918</v>
      </c>
      <c r="AN55" s="330">
        <v>1068814</v>
      </c>
      <c r="AO55" s="331">
        <v>81.5</v>
      </c>
      <c r="AP55" s="332">
        <v>264232</v>
      </c>
      <c r="AQ55" s="333">
        <v>15.8</v>
      </c>
      <c r="AR55" s="334">
        <v>65.7</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546</v>
      </c>
      <c r="AM56" s="337">
        <v>1138312</v>
      </c>
      <c r="AN56" s="338">
        <v>783961</v>
      </c>
      <c r="AO56" s="339">
        <v>1946.7</v>
      </c>
      <c r="AP56" s="340">
        <v>133959</v>
      </c>
      <c r="AQ56" s="341">
        <v>13.9</v>
      </c>
      <c r="AR56" s="342">
        <v>1932.8</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549</v>
      </c>
      <c r="AL57" s="321"/>
      <c r="AM57" s="329">
        <v>902767</v>
      </c>
      <c r="AN57" s="330">
        <v>636199</v>
      </c>
      <c r="AO57" s="331">
        <v>-40.5</v>
      </c>
      <c r="AP57" s="332">
        <v>263613</v>
      </c>
      <c r="AQ57" s="333">
        <v>-0.2</v>
      </c>
      <c r="AR57" s="334">
        <v>-40.299999999999997</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546</v>
      </c>
      <c r="AM58" s="337">
        <v>356410</v>
      </c>
      <c r="AN58" s="338">
        <v>251170</v>
      </c>
      <c r="AO58" s="339">
        <v>-68</v>
      </c>
      <c r="AP58" s="340">
        <v>128823</v>
      </c>
      <c r="AQ58" s="341">
        <v>-3.8</v>
      </c>
      <c r="AR58" s="342">
        <v>-64.2</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550</v>
      </c>
      <c r="AL59" s="321"/>
      <c r="AM59" s="329">
        <v>1255231</v>
      </c>
      <c r="AN59" s="330">
        <v>899807</v>
      </c>
      <c r="AO59" s="331">
        <v>41.4</v>
      </c>
      <c r="AP59" s="332">
        <v>330026</v>
      </c>
      <c r="AQ59" s="333">
        <v>25.2</v>
      </c>
      <c r="AR59" s="334">
        <v>16.2</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546</v>
      </c>
      <c r="AM60" s="337">
        <v>921581</v>
      </c>
      <c r="AN60" s="338">
        <v>660632</v>
      </c>
      <c r="AO60" s="339">
        <v>163</v>
      </c>
      <c r="AP60" s="340">
        <v>141075</v>
      </c>
      <c r="AQ60" s="341">
        <v>9.5</v>
      </c>
      <c r="AR60" s="342">
        <v>153.5</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551</v>
      </c>
      <c r="AL61" s="343"/>
      <c r="AM61" s="344">
        <v>1089543</v>
      </c>
      <c r="AN61" s="345">
        <v>756992</v>
      </c>
      <c r="AO61" s="346">
        <v>28.1</v>
      </c>
      <c r="AP61" s="347">
        <v>270799</v>
      </c>
      <c r="AQ61" s="348">
        <v>7.7</v>
      </c>
      <c r="AR61" s="334">
        <v>20.399999999999999</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546</v>
      </c>
      <c r="AM62" s="337">
        <v>569796</v>
      </c>
      <c r="AN62" s="338">
        <v>397496</v>
      </c>
      <c r="AO62" s="339">
        <v>443.2</v>
      </c>
      <c r="AP62" s="340">
        <v>125571</v>
      </c>
      <c r="AQ62" s="341">
        <v>5.3</v>
      </c>
      <c r="AR62" s="342">
        <v>437.9</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ENqBBuj5hJ74rdBIJiCDyAfySYAXZmqmT5pXbMlCJPx1LlpLdbWmuiaop7vLexjgt2I3UrSoDE9EHc4DZgx67Q==" saltValue="xh9EW5etYtIoLttROITK/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36" zoomScale="70" zoomScaleNormal="70" zoomScaleSheetLayoutView="55" workbookViewId="0">
      <selection activeCell="H63" sqref="H63"/>
    </sheetView>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553</v>
      </c>
    </row>
    <row r="120" spans="125:125" ht="13.5" hidden="1" customHeight="1" x14ac:dyDescent="0.2"/>
    <row r="121" spans="125:125" ht="13.5" hidden="1" customHeight="1" x14ac:dyDescent="0.2">
      <c r="DU121" s="255"/>
    </row>
  </sheetData>
  <sheetProtection algorithmName="SHA-512" hashValue="AY3Q+9GJSAbLLEEGN7W251PEgwGfYF26uLpZ6CAf1d9jYq6h0REk3n376uQN+70A4C2jsy7iMAUS1z7DKmoDAQ==" saltValue="LAZKMlPdna50dzFTvGuV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7" zoomScale="70" zoomScaleNormal="70" zoomScaleSheetLayoutView="55" workbookViewId="0">
      <selection activeCell="H63" sqref="H63"/>
    </sheetView>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554</v>
      </c>
    </row>
  </sheetData>
  <sheetProtection algorithmName="SHA-512" hashValue="7tUB+FP7mF1zzAKUCDhVDLQyPqj9TSU5KGRf9TyHWu3DWzIUhbVneAD73bT1V/5Exhj5rudu4Y58qv9iATrybQ==" saltValue="d1T2+v0tpFwWmHzSdGEH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theme="1"/>
    <pageSetUpPr fitToPage="1"/>
  </sheetPr>
  <dimension ref="B1:J50"/>
  <sheetViews>
    <sheetView showGridLines="0" zoomScale="70" zoomScaleNormal="70" zoomScaleSheetLayoutView="100" workbookViewId="0">
      <selection activeCell="M44" sqref="M44"/>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168" t="s">
        <v>3</v>
      </c>
      <c r="D47" s="1168"/>
      <c r="E47" s="1169"/>
      <c r="F47" s="11">
        <v>8.2100000000000009</v>
      </c>
      <c r="G47" s="12">
        <v>8.16</v>
      </c>
      <c r="H47" s="12">
        <v>13.41</v>
      </c>
      <c r="I47" s="12">
        <v>12.8</v>
      </c>
      <c r="J47" s="13">
        <v>7.69</v>
      </c>
    </row>
    <row r="48" spans="2:10" ht="57.75" customHeight="1" x14ac:dyDescent="0.2">
      <c r="B48" s="14"/>
      <c r="C48" s="1170" t="s">
        <v>4</v>
      </c>
      <c r="D48" s="1170"/>
      <c r="E48" s="1171"/>
      <c r="F48" s="15">
        <v>14.27</v>
      </c>
      <c r="G48" s="16">
        <v>9.81</v>
      </c>
      <c r="H48" s="16">
        <v>6.43</v>
      </c>
      <c r="I48" s="16">
        <v>6.79</v>
      </c>
      <c r="J48" s="17">
        <v>11.69</v>
      </c>
    </row>
    <row r="49" spans="2:10" ht="57.75" customHeight="1" thickBot="1" x14ac:dyDescent="0.25">
      <c r="B49" s="18"/>
      <c r="C49" s="1172" t="s">
        <v>5</v>
      </c>
      <c r="D49" s="1172"/>
      <c r="E49" s="1173"/>
      <c r="F49" s="19" t="s">
        <v>560</v>
      </c>
      <c r="G49" s="20" t="s">
        <v>561</v>
      </c>
      <c r="H49" s="20">
        <v>2.2599999999999998</v>
      </c>
      <c r="I49" s="20">
        <v>1.83</v>
      </c>
      <c r="J49" s="21">
        <v>1.98</v>
      </c>
    </row>
    <row r="50" spans="2:10" ht="13.2" x14ac:dyDescent="0.2"/>
  </sheetData>
  <sheetProtection algorithmName="SHA-512" hashValue="ExQ3kEJPaMHLxMRd4Gp7NeWLjAwhKWU6e/wr7yXi43jYkhoAfdg62vc/fZzS3Dl8nJyVtpumbPYNLci16wdE0Q==" saltValue="g4i9ahNWXPORBA8zHOXa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2023-03-26T03:20:30Z</cp:lastPrinted>
  <dcterms:created xsi:type="dcterms:W3CDTF">2023-02-20T06:41:14Z</dcterms:created>
  <dcterms:modified xsi:type="dcterms:W3CDTF">2023-10-10T08:23:56Z</dcterms:modified>
  <cp:category/>
</cp:coreProperties>
</file>